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hcmedu-my.sharepoint.com/personal/cmquyen_hocmon_hcm_edu_vn/Documents/Môn Văn ML/Môn Văn ML/2024/Đề thi/Kiểm tra định kì/Ma trận, đặc tả/"/>
    </mc:Choice>
  </mc:AlternateContent>
  <xr:revisionPtr revIDLastSave="45" documentId="8_{A8149448-5460-461C-85E5-A7B7B5B7B739}" xr6:coauthVersionLast="47" xr6:coauthVersionMax="47" xr10:uidLastSave="{7EAE6752-AD65-456C-A695-8AD8DDB79B90}"/>
  <bookViews>
    <workbookView xWindow="-120" yWindow="-120" windowWidth="29040" windowHeight="15840" activeTab="1" xr2:uid="{00000000-000D-0000-FFFF-FFFF00000000}"/>
  </bookViews>
  <sheets>
    <sheet name="Ma trận" sheetId="2" r:id="rId1"/>
    <sheet name="Đặc tả"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2" l="1"/>
  <c r="V11" i="2" s="1"/>
  <c r="N11" i="2"/>
  <c r="J11" i="2"/>
  <c r="F11" i="2"/>
  <c r="V10" i="2"/>
  <c r="R9" i="2"/>
  <c r="O9" i="2"/>
  <c r="O11" i="2" s="1"/>
  <c r="N9" i="2"/>
  <c r="K9" i="2"/>
  <c r="K11" i="2" s="1"/>
  <c r="J9" i="2"/>
  <c r="G9" i="2"/>
  <c r="G11" i="2" s="1"/>
  <c r="F9" i="2"/>
  <c r="U7" i="2"/>
  <c r="U6" i="2"/>
  <c r="S8" i="2" s="1"/>
  <c r="T6" i="2"/>
  <c r="S9" i="2" l="1"/>
  <c r="S11" i="2" s="1"/>
  <c r="U11" i="2" s="1"/>
  <c r="U8" i="2"/>
  <c r="G8" i="1" l="1"/>
  <c r="I8" i="1"/>
  <c r="J8" i="1"/>
  <c r="F8" i="1"/>
  <c r="H7" i="1"/>
  <c r="H8" i="1" s="1"/>
  <c r="H6" i="1"/>
  <c r="H5" i="1"/>
</calcChain>
</file>

<file path=xl/sharedStrings.xml><?xml version="1.0" encoding="utf-8"?>
<sst xmlns="http://schemas.openxmlformats.org/spreadsheetml/2006/main" count="60" uniqueCount="37">
  <si>
    <t>STT</t>
  </si>
  <si>
    <t>Kỹ năng</t>
  </si>
  <si>
    <t>Đơn vị kiến thức</t>
  </si>
  <si>
    <t>Kiến thức, kỹ năng cần đạt</t>
  </si>
  <si>
    <t>Tổng số câu</t>
  </si>
  <si>
    <t>chTN</t>
  </si>
  <si>
    <t>chTL</t>
  </si>
  <si>
    <t>Tổng thời gian</t>
  </si>
  <si>
    <t>Tỉ lệ%</t>
  </si>
  <si>
    <t>Số điểm</t>
  </si>
  <si>
    <t>Tổng số câu TL</t>
  </si>
  <si>
    <t>Viết</t>
  </si>
  <si>
    <t>Đọc</t>
  </si>
  <si>
    <t>Tổng</t>
  </si>
  <si>
    <t xml:space="preserve">Văn bản nghị luận  </t>
  </si>
  <si>
    <t>MÔN NGỮ VĂN 9, THỜI GIAN 90 PHÚT</t>
  </si>
  <si>
    <t>NỘI DUNG KIẾN THỨC</t>
  </si>
  <si>
    <t>Câu hỏi theo mức độ nhận thức</t>
  </si>
  <si>
    <t>Số điểm cân chỉnh</t>
  </si>
  <si>
    <t>Nhận biết</t>
  </si>
  <si>
    <t>Thông hiểu</t>
  </si>
  <si>
    <t>Vận dụng</t>
  </si>
  <si>
    <t>Vận dụng cao</t>
  </si>
  <si>
    <t>Thời gian</t>
  </si>
  <si>
    <t>Viết bài văn nghị luận</t>
  </si>
  <si>
    <t>Tổng điểm</t>
  </si>
  <si>
    <t>Tỉ lệ</t>
  </si>
  <si>
    <t>Thơ</t>
  </si>
  <si>
    <t xml:space="preserve">Nêu được nội dung bao quát của văn bản
Nhận biết và phân tích được chủ đề, tư tưởng, thông điệp mà văn bản muốn gửi gắm đến người đọc thông qua hình thức nghệ thuật của văn bản, phân tích được 1 số căn cứ để xác định chủ đề.
Nhận biết và phân tích được tình cảm, cảm xúc, cảm hứng chủ đạo của người viết thể hiện qua văn bản
Nhận biết và phân tích được mối quan hệ giữa nội dung và hình thức của văn bản văn học.
Nhận biết và phân tích được một số yếu tố về thi luật của thơ song thất lục bát như : vần, nhịp, số chữ, số dòng trong 1 khổ thơ, sự khác biệt so với thể thơ lục bát
Nhận biết và phân tích được nét độc đáo về hình thức của bài thơ thể hiện qua bố cục, kết cấu, ngôn ngữ, biện pháp tu từ.
Nhận biết được vai trò của người đọc và bối cảnh tiếp nhận đối với việc đọc hiểu tác phẩm văn học
Nêu được những thay đổi trong suy nghĩ, tình cảm, lối sống và cách thưởng thức, đánh giá của cá nhân do VB đã học mang lại.
Vận dụng được một số hiểu biết về lịch sử văn học Việt Nam để đọc hiểu VB văn học.  </t>
  </si>
  <si>
    <t>Nhận biết được đặc điểm, và chức năng của câu rút gọn, câu đặc biệt
Nhận biết được sự khác biệt v ề nghĩa của một số yếu tố Hán Việt dễ gây nhầm lẫn
Lựa chọn câu đơn, câu ghép, các kiểu câu ghép, các kết từ để nối các vế câu ghép</t>
  </si>
  <si>
    <t>Viết được bài văn nghị luận về một vấn đề cần giải quyết; trình bày được giải pháp khả thi và có sức thuyết phục</t>
  </si>
  <si>
    <t>Kiến thức tiếng Việt</t>
  </si>
  <si>
    <t>Kiến thức văn học</t>
  </si>
  <si>
    <t>Câu rút gọn, câu đặc biệt: đặc điểm và chức năng
Sự khác biệt v ề nghĩa của một số yếu tố Hán Việt dễ gây nhầm lẫn
Lựa chọn câu đơn, câu ghép, các kiểu câu ghép, các kết từ để nối các vế câu ghép</t>
  </si>
  <si>
    <t>Nội dung và hình thức văn bản văn học
Cảm hứng chủ đạo và tư tưởng của tác phẩm
Thơ song thất lục bát: khổ thơ, số dòng, vần, nhịp.
Sơ giản về lịch sử văn học và vai trò của lịch sử văn học trong đọc hiểu văn bản</t>
  </si>
  <si>
    <t>BẢN ĐẶC TẢ ĐỀ KIỂM TRA CUỐI KÌ  II NĂM 2024- 2025</t>
  </si>
  <si>
    <t>MA TRẬN ĐỀ KIỂM TRA CUỐI KÌ  II NĂM HỌC 2024- 2025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</si>
</sst>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63"/>
      <scheme val="minor"/>
    </font>
    <font>
      <sz val="11"/>
      <color theme="1"/>
      <name val="Calibri Light"/>
      <family val="1"/>
      <charset val="163"/>
      <scheme val="major"/>
    </font>
    <font>
      <sz val="12"/>
      <color theme="1"/>
      <name val="Times New Roman"/>
      <family val="1"/>
    </font>
    <font>
      <sz val="11"/>
      <color theme="1"/>
      <name val="Calibri"/>
      <family val="2"/>
      <charset val="163"/>
      <scheme val="minor"/>
    </font>
    <font>
      <b/>
      <sz val="12"/>
      <color theme="1"/>
      <name val="Times New Roman"/>
      <family val="1"/>
    </font>
    <font>
      <b/>
      <sz val="11"/>
      <color rgb="FFFF0000"/>
      <name val="Times New Roman"/>
      <family val="1"/>
    </font>
  </fonts>
  <fills count="14">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72">
    <xf numFmtId="0" fontId="0" fillId="0" borderId="0" xfId="0"/>
    <xf numFmtId="0" fontId="1" fillId="0" borderId="0" xfId="0" applyFont="1"/>
    <xf numFmtId="0" fontId="2" fillId="3" borderId="1" xfId="0" applyFont="1" applyFill="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center" vertical="center"/>
    </xf>
    <xf numFmtId="9" fontId="2" fillId="3"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2" fillId="5" borderId="1" xfId="0" applyFont="1" applyFill="1" applyBorder="1"/>
    <xf numFmtId="0" fontId="2" fillId="5" borderId="1" xfId="0" applyFont="1" applyFill="1" applyBorder="1" applyAlignment="1">
      <alignment horizontal="center" vertical="center"/>
    </xf>
    <xf numFmtId="9" fontId="2" fillId="5" borderId="1" xfId="0" applyNumberFormat="1" applyFont="1" applyFill="1" applyBorder="1" applyAlignment="1">
      <alignment horizontal="center" vertical="center"/>
    </xf>
    <xf numFmtId="0" fontId="2" fillId="3" borderId="1" xfId="0" applyFont="1" applyFill="1" applyBorder="1" applyAlignment="1">
      <alignment horizontal="left" vertical="top"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left" vertical="top" wrapText="1"/>
    </xf>
    <xf numFmtId="9" fontId="2" fillId="7"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xf>
    <xf numFmtId="9" fontId="5" fillId="8" borderId="1" xfId="1" applyFont="1" applyFill="1" applyBorder="1" applyAlignment="1">
      <alignment horizontal="center" vertical="center"/>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7" borderId="1" xfId="0" applyFont="1" applyFill="1" applyBorder="1" applyAlignment="1">
      <alignment horizontal="center" vertical="center"/>
    </xf>
    <xf numFmtId="0" fontId="2" fillId="0" borderId="2" xfId="0" applyFont="1" applyBorder="1"/>
    <xf numFmtId="0" fontId="4" fillId="3" borderId="1" xfId="0" applyFont="1" applyFill="1" applyBorder="1" applyAlignment="1">
      <alignment vertical="center" wrapText="1"/>
    </xf>
    <xf numFmtId="0" fontId="4" fillId="10" borderId="1" xfId="0" applyFont="1" applyFill="1" applyBorder="1" applyAlignment="1">
      <alignment vertical="center" wrapText="1"/>
    </xf>
    <xf numFmtId="0" fontId="4" fillId="2" borderId="1" xfId="0" applyFont="1" applyFill="1" applyBorder="1" applyAlignment="1">
      <alignment vertical="center" wrapText="1"/>
    </xf>
    <xf numFmtId="0" fontId="4" fillId="11" borderId="1" xfId="0" applyFont="1" applyFill="1" applyBorder="1" applyAlignment="1">
      <alignment vertical="center" wrapText="1"/>
    </xf>
    <xf numFmtId="0" fontId="2" fillId="12" borderId="1" xfId="0" applyFont="1" applyFill="1" applyBorder="1" applyAlignment="1">
      <alignment horizontal="center" vertical="center"/>
    </xf>
    <xf numFmtId="0" fontId="4" fillId="12" borderId="1" xfId="0" applyFont="1" applyFill="1" applyBorder="1" applyAlignment="1">
      <alignment horizontal="center" vertical="center" wrapText="1"/>
    </xf>
    <xf numFmtId="0" fontId="2" fillId="12" borderId="1" xfId="0" applyFont="1" applyFill="1" applyBorder="1" applyAlignment="1">
      <alignment wrapText="1"/>
    </xf>
    <xf numFmtId="0" fontId="2" fillId="1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9"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2" fillId="7" borderId="1" xfId="0" applyFont="1" applyFill="1" applyBorder="1" applyAlignment="1">
      <alignment vertical="top" wrapText="1"/>
    </xf>
    <xf numFmtId="0" fontId="4" fillId="3" borderId="1" xfId="0" applyFont="1" applyFill="1" applyBorder="1" applyAlignment="1">
      <alignment horizontal="center" vertical="center" wrapText="1"/>
    </xf>
    <xf numFmtId="0" fontId="2" fillId="3" borderId="1" xfId="0" applyFont="1" applyFill="1" applyBorder="1" applyAlignment="1">
      <alignment wrapText="1"/>
    </xf>
    <xf numFmtId="0" fontId="2" fillId="13" borderId="1" xfId="0" applyFont="1" applyFill="1" applyBorder="1"/>
    <xf numFmtId="0" fontId="2" fillId="13" borderId="1" xfId="0" applyFont="1" applyFill="1" applyBorder="1" applyAlignment="1">
      <alignment horizontal="center" vertical="center"/>
    </xf>
    <xf numFmtId="0" fontId="4" fillId="13" borderId="1" xfId="0" applyFont="1" applyFill="1" applyBorder="1" applyAlignment="1">
      <alignment horizontal="center" vertical="center"/>
    </xf>
    <xf numFmtId="9" fontId="4" fillId="13" borderId="1" xfId="0" applyNumberFormat="1" applyFont="1" applyFill="1" applyBorder="1" applyAlignment="1">
      <alignment horizontal="center" vertical="center"/>
    </xf>
    <xf numFmtId="0" fontId="4" fillId="13" borderId="1" xfId="0" applyFont="1" applyFill="1" applyBorder="1" applyAlignment="1">
      <alignment horizontal="center"/>
    </xf>
    <xf numFmtId="0" fontId="4" fillId="9" borderId="3"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11" borderId="4" xfId="0" applyFont="1" applyFill="1" applyBorder="1" applyAlignment="1">
      <alignment horizontal="center" vertical="center"/>
    </xf>
    <xf numFmtId="0" fontId="4" fillId="11" borderId="5" xfId="0" applyFont="1" applyFill="1" applyBorder="1" applyAlignment="1">
      <alignment horizontal="center" vertical="center"/>
    </xf>
    <xf numFmtId="0" fontId="4" fillId="11" borderId="6" xfId="0" applyFont="1" applyFill="1" applyBorder="1" applyAlignment="1">
      <alignment horizontal="center" vertical="center"/>
    </xf>
    <xf numFmtId="0" fontId="4" fillId="0" borderId="0" xfId="0" applyFont="1" applyAlignment="1">
      <alignment horizontal="center"/>
    </xf>
    <xf numFmtId="0" fontId="4" fillId="0" borderId="2" xfId="0" applyFont="1" applyBorder="1" applyAlignment="1">
      <alignment horizontal="center"/>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8"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7" borderId="1" xfId="0" applyFont="1" applyFill="1"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C3B95-713A-4C21-9658-C65040B97FB9}">
  <dimension ref="A1:V11"/>
  <sheetViews>
    <sheetView zoomScale="70" zoomScaleNormal="70" workbookViewId="0">
      <selection activeCell="AC9" sqref="AC9"/>
    </sheetView>
  </sheetViews>
  <sheetFormatPr defaultColWidth="9" defaultRowHeight="15" x14ac:dyDescent="0.25"/>
  <cols>
    <col min="1" max="1" width="9" style="1"/>
    <col min="2" max="2" width="11.42578125" style="1" customWidth="1"/>
    <col min="3" max="3" width="76.140625" style="1" customWidth="1"/>
    <col min="4" max="4" width="6.42578125" style="1" customWidth="1"/>
    <col min="5" max="5" width="6.28515625" style="1" customWidth="1"/>
    <col min="6" max="6" width="6.42578125" style="1" customWidth="1"/>
    <col min="7" max="7" width="5.85546875" style="1" customWidth="1"/>
    <col min="8" max="8" width="6.28515625" style="1" customWidth="1"/>
    <col min="9" max="9" width="6.42578125" style="1" customWidth="1"/>
    <col min="10" max="10" width="6" style="1" customWidth="1"/>
    <col min="11" max="11" width="5.5703125" style="1" customWidth="1"/>
    <col min="12" max="12" width="6.28515625" style="1" customWidth="1"/>
    <col min="13" max="13" width="5.7109375" style="1" customWidth="1"/>
    <col min="14" max="14" width="6.140625" style="1" customWidth="1"/>
    <col min="15" max="16" width="6.28515625" style="1" customWidth="1"/>
    <col min="17" max="17" width="6.85546875" style="1" customWidth="1"/>
    <col min="18" max="18" width="6.42578125" style="1" customWidth="1"/>
    <col min="19" max="19" width="6" style="1" customWidth="1"/>
    <col min="20" max="16384" width="9" style="1"/>
  </cols>
  <sheetData>
    <row r="1" spans="1:22" ht="15.75" x14ac:dyDescent="0.25">
      <c r="A1" s="60" t="s">
        <v>36</v>
      </c>
      <c r="B1" s="60"/>
      <c r="C1" s="60"/>
      <c r="D1" s="60"/>
      <c r="E1" s="60"/>
      <c r="F1" s="60"/>
      <c r="G1" s="60"/>
      <c r="H1" s="60"/>
      <c r="I1" s="60"/>
      <c r="J1" s="60"/>
    </row>
    <row r="2" spans="1:22" ht="15.75" x14ac:dyDescent="0.25">
      <c r="A2" s="61" t="s">
        <v>15</v>
      </c>
      <c r="B2" s="61"/>
      <c r="C2" s="61"/>
      <c r="D2" s="61"/>
      <c r="E2" s="61"/>
      <c r="F2" s="61"/>
      <c r="G2" s="61"/>
      <c r="H2" s="61"/>
      <c r="I2" s="61"/>
      <c r="J2" s="61"/>
      <c r="K2" s="23"/>
      <c r="L2" s="23"/>
      <c r="M2" s="23"/>
      <c r="N2" s="23"/>
      <c r="O2" s="23"/>
      <c r="P2" s="23"/>
      <c r="Q2" s="23"/>
      <c r="R2" s="23"/>
      <c r="S2" s="23"/>
      <c r="T2" s="23"/>
      <c r="U2" s="23"/>
      <c r="V2" s="23"/>
    </row>
    <row r="3" spans="1:22" ht="31.5" customHeight="1" x14ac:dyDescent="0.25">
      <c r="A3" s="62" t="s">
        <v>0</v>
      </c>
      <c r="B3" s="62" t="s">
        <v>16</v>
      </c>
      <c r="C3" s="62" t="s">
        <v>2</v>
      </c>
      <c r="D3" s="65" t="s">
        <v>17</v>
      </c>
      <c r="E3" s="66"/>
      <c r="F3" s="66"/>
      <c r="G3" s="66"/>
      <c r="H3" s="66"/>
      <c r="I3" s="66"/>
      <c r="J3" s="66"/>
      <c r="K3" s="66"/>
      <c r="L3" s="66"/>
      <c r="M3" s="66"/>
      <c r="N3" s="66"/>
      <c r="O3" s="66"/>
      <c r="P3" s="66"/>
      <c r="Q3" s="66"/>
      <c r="R3" s="66"/>
      <c r="S3" s="67"/>
      <c r="T3" s="45" t="s">
        <v>4</v>
      </c>
      <c r="U3" s="45" t="s">
        <v>7</v>
      </c>
      <c r="V3" s="45" t="s">
        <v>18</v>
      </c>
    </row>
    <row r="4" spans="1:22" ht="15.75" x14ac:dyDescent="0.25">
      <c r="A4" s="63"/>
      <c r="B4" s="63"/>
      <c r="C4" s="63"/>
      <c r="D4" s="48" t="s">
        <v>19</v>
      </c>
      <c r="E4" s="49"/>
      <c r="F4" s="49"/>
      <c r="G4" s="50"/>
      <c r="H4" s="51" t="s">
        <v>20</v>
      </c>
      <c r="I4" s="52"/>
      <c r="J4" s="52"/>
      <c r="K4" s="53"/>
      <c r="L4" s="54" t="s">
        <v>21</v>
      </c>
      <c r="M4" s="55"/>
      <c r="N4" s="55"/>
      <c r="O4" s="56"/>
      <c r="P4" s="57" t="s">
        <v>22</v>
      </c>
      <c r="Q4" s="58"/>
      <c r="R4" s="58"/>
      <c r="S4" s="59"/>
      <c r="T4" s="46"/>
      <c r="U4" s="46"/>
      <c r="V4" s="46"/>
    </row>
    <row r="5" spans="1:22" ht="48" customHeight="1" x14ac:dyDescent="0.25">
      <c r="A5" s="64"/>
      <c r="B5" s="64"/>
      <c r="C5" s="64"/>
      <c r="D5" s="24" t="s">
        <v>5</v>
      </c>
      <c r="E5" s="24" t="s">
        <v>23</v>
      </c>
      <c r="F5" s="24" t="s">
        <v>6</v>
      </c>
      <c r="G5" s="24" t="s">
        <v>23</v>
      </c>
      <c r="H5" s="25" t="s">
        <v>5</v>
      </c>
      <c r="I5" s="25" t="s">
        <v>23</v>
      </c>
      <c r="J5" s="25" t="s">
        <v>6</v>
      </c>
      <c r="K5" s="25" t="s">
        <v>23</v>
      </c>
      <c r="L5" s="26" t="s">
        <v>5</v>
      </c>
      <c r="M5" s="26" t="s">
        <v>23</v>
      </c>
      <c r="N5" s="26" t="s">
        <v>6</v>
      </c>
      <c r="O5" s="26" t="s">
        <v>23</v>
      </c>
      <c r="P5" s="27" t="s">
        <v>5</v>
      </c>
      <c r="Q5" s="27" t="s">
        <v>23</v>
      </c>
      <c r="R5" s="27" t="s">
        <v>6</v>
      </c>
      <c r="S5" s="27" t="s">
        <v>23</v>
      </c>
      <c r="T5" s="47"/>
      <c r="U5" s="47"/>
      <c r="V5" s="47"/>
    </row>
    <row r="6" spans="1:22" ht="63" x14ac:dyDescent="0.25">
      <c r="A6" s="28">
        <v>1</v>
      </c>
      <c r="B6" s="29" t="s">
        <v>32</v>
      </c>
      <c r="C6" s="30" t="s">
        <v>34</v>
      </c>
      <c r="D6" s="3"/>
      <c r="E6" s="3"/>
      <c r="F6" s="4">
        <v>2</v>
      </c>
      <c r="G6" s="4">
        <v>5</v>
      </c>
      <c r="H6" s="31"/>
      <c r="I6" s="31"/>
      <c r="J6" s="31">
        <v>1</v>
      </c>
      <c r="K6" s="31">
        <v>5</v>
      </c>
      <c r="L6" s="32"/>
      <c r="M6" s="32"/>
      <c r="N6" s="32">
        <v>1</v>
      </c>
      <c r="O6" s="32">
        <v>10</v>
      </c>
      <c r="P6" s="33"/>
      <c r="Q6" s="33"/>
      <c r="R6" s="33"/>
      <c r="S6" s="33"/>
      <c r="T6" s="34">
        <f>N6+J6+F6</f>
        <v>4</v>
      </c>
      <c r="U6" s="34">
        <f>O6+K6+G6</f>
        <v>20</v>
      </c>
      <c r="V6" s="35">
        <v>5</v>
      </c>
    </row>
    <row r="7" spans="1:22" ht="47.25" x14ac:dyDescent="0.25">
      <c r="A7" s="14">
        <v>2</v>
      </c>
      <c r="B7" s="36" t="s">
        <v>31</v>
      </c>
      <c r="C7" s="37" t="s">
        <v>33</v>
      </c>
      <c r="D7" s="3"/>
      <c r="E7" s="3"/>
      <c r="F7" s="4">
        <v>0.5</v>
      </c>
      <c r="G7" s="4">
        <v>2</v>
      </c>
      <c r="H7" s="31"/>
      <c r="I7" s="31"/>
      <c r="J7" s="31">
        <v>0.5</v>
      </c>
      <c r="K7" s="31">
        <v>3</v>
      </c>
      <c r="L7" s="32"/>
      <c r="M7" s="32"/>
      <c r="N7" s="32"/>
      <c r="O7" s="32"/>
      <c r="P7" s="33"/>
      <c r="Q7" s="33"/>
      <c r="R7" s="33"/>
      <c r="S7" s="33"/>
      <c r="T7" s="34">
        <v>1</v>
      </c>
      <c r="U7" s="34">
        <f>O7+K7+G7</f>
        <v>5</v>
      </c>
      <c r="V7" s="35">
        <v>1</v>
      </c>
    </row>
    <row r="8" spans="1:22" ht="50.25" customHeight="1" x14ac:dyDescent="0.25">
      <c r="A8" s="4">
        <v>3</v>
      </c>
      <c r="B8" s="38" t="s">
        <v>24</v>
      </c>
      <c r="C8" s="39" t="s">
        <v>30</v>
      </c>
      <c r="D8" s="3"/>
      <c r="E8" s="3"/>
      <c r="F8" s="4"/>
      <c r="G8" s="4"/>
      <c r="H8" s="31"/>
      <c r="I8" s="31"/>
      <c r="J8" s="31"/>
      <c r="K8" s="31"/>
      <c r="L8" s="32"/>
      <c r="M8" s="32"/>
      <c r="N8" s="32"/>
      <c r="O8" s="32"/>
      <c r="P8" s="33"/>
      <c r="Q8" s="33"/>
      <c r="R8" s="33">
        <v>1</v>
      </c>
      <c r="S8" s="33">
        <f>90-U6-U7</f>
        <v>65</v>
      </c>
      <c r="T8" s="34">
        <v>1</v>
      </c>
      <c r="U8" s="34">
        <f>S8</f>
        <v>65</v>
      </c>
      <c r="V8" s="35">
        <v>4</v>
      </c>
    </row>
    <row r="9" spans="1:22" ht="15.75" x14ac:dyDescent="0.25">
      <c r="A9" s="44" t="s">
        <v>4</v>
      </c>
      <c r="B9" s="44"/>
      <c r="C9" s="44"/>
      <c r="D9" s="40"/>
      <c r="E9" s="40"/>
      <c r="F9" s="41">
        <f>SUM(F6:F8)</f>
        <v>2.5</v>
      </c>
      <c r="G9" s="41">
        <f t="shared" ref="G9:S9" si="0">SUM(G6:G8)</f>
        <v>7</v>
      </c>
      <c r="H9" s="41"/>
      <c r="I9" s="41"/>
      <c r="J9" s="41">
        <f t="shared" si="0"/>
        <v>1.5</v>
      </c>
      <c r="K9" s="41">
        <f t="shared" si="0"/>
        <v>8</v>
      </c>
      <c r="L9" s="41"/>
      <c r="M9" s="41"/>
      <c r="N9" s="41">
        <f t="shared" si="0"/>
        <v>1</v>
      </c>
      <c r="O9" s="41">
        <f t="shared" si="0"/>
        <v>10</v>
      </c>
      <c r="P9" s="41"/>
      <c r="Q9" s="41"/>
      <c r="R9" s="41">
        <f t="shared" si="0"/>
        <v>1</v>
      </c>
      <c r="S9" s="41">
        <f t="shared" si="0"/>
        <v>65</v>
      </c>
      <c r="T9" s="41">
        <v>6</v>
      </c>
      <c r="U9" s="41">
        <v>90</v>
      </c>
      <c r="V9" s="42">
        <v>10</v>
      </c>
    </row>
    <row r="10" spans="1:22" ht="15.75" x14ac:dyDescent="0.25">
      <c r="A10" s="44" t="s">
        <v>25</v>
      </c>
      <c r="B10" s="44"/>
      <c r="C10" s="44"/>
      <c r="D10" s="40"/>
      <c r="E10" s="40"/>
      <c r="F10" s="41">
        <v>2.5</v>
      </c>
      <c r="G10" s="41"/>
      <c r="H10" s="41"/>
      <c r="I10" s="41"/>
      <c r="J10" s="41">
        <v>2</v>
      </c>
      <c r="K10" s="41"/>
      <c r="L10" s="41"/>
      <c r="M10" s="41"/>
      <c r="N10" s="41">
        <v>1.5</v>
      </c>
      <c r="O10" s="41"/>
      <c r="P10" s="41"/>
      <c r="Q10" s="41"/>
      <c r="R10" s="41">
        <v>4</v>
      </c>
      <c r="S10" s="41"/>
      <c r="T10" s="41"/>
      <c r="U10" s="41"/>
      <c r="V10" s="42">
        <f>R10+F10+J10+N10</f>
        <v>10</v>
      </c>
    </row>
    <row r="11" spans="1:22" ht="15.75" x14ac:dyDescent="0.25">
      <c r="A11" s="44" t="s">
        <v>26</v>
      </c>
      <c r="B11" s="44"/>
      <c r="C11" s="44"/>
      <c r="D11" s="40"/>
      <c r="E11" s="40"/>
      <c r="F11" s="43">
        <f>F10/10</f>
        <v>0.25</v>
      </c>
      <c r="G11" s="43">
        <f>G9/90</f>
        <v>7.7777777777777779E-2</v>
      </c>
      <c r="H11" s="42"/>
      <c r="I11" s="42"/>
      <c r="J11" s="43">
        <f>J10/10</f>
        <v>0.2</v>
      </c>
      <c r="K11" s="43">
        <f>K9/90</f>
        <v>8.8888888888888892E-2</v>
      </c>
      <c r="L11" s="42"/>
      <c r="M11" s="42"/>
      <c r="N11" s="43">
        <f>N10/10</f>
        <v>0.15</v>
      </c>
      <c r="O11" s="43">
        <f>O9/90</f>
        <v>0.1111111111111111</v>
      </c>
      <c r="P11" s="42"/>
      <c r="Q11" s="42"/>
      <c r="R11" s="43">
        <f>R10/10</f>
        <v>0.4</v>
      </c>
      <c r="S11" s="43">
        <f>S9/90</f>
        <v>0.72222222222222221</v>
      </c>
      <c r="T11" s="43"/>
      <c r="U11" s="43">
        <f>S11+O11+K11+G11</f>
        <v>1</v>
      </c>
      <c r="V11" s="43">
        <f>R11+N11+J11+F11</f>
        <v>1</v>
      </c>
    </row>
  </sheetData>
  <mergeCells count="16">
    <mergeCell ref="A1:J1"/>
    <mergeCell ref="A2:J2"/>
    <mergeCell ref="A3:A5"/>
    <mergeCell ref="B3:B5"/>
    <mergeCell ref="C3:C5"/>
    <mergeCell ref="D3:S3"/>
    <mergeCell ref="V3:V5"/>
    <mergeCell ref="D4:G4"/>
    <mergeCell ref="H4:K4"/>
    <mergeCell ref="L4:O4"/>
    <mergeCell ref="P4:S4"/>
    <mergeCell ref="A9:C9"/>
    <mergeCell ref="A10:C10"/>
    <mergeCell ref="A11:C11"/>
    <mergeCell ref="T3:T5"/>
    <mergeCell ref="U3:U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5" zoomScaleNormal="100" workbookViewId="0">
      <selection activeCell="D5" sqref="D5"/>
    </sheetView>
  </sheetViews>
  <sheetFormatPr defaultColWidth="9" defaultRowHeight="15" x14ac:dyDescent="0.25"/>
  <cols>
    <col min="1" max="1" width="7.140625" style="1" customWidth="1"/>
    <col min="2" max="2" width="9" style="1"/>
    <col min="3" max="3" width="18" style="1" customWidth="1"/>
    <col min="4" max="4" width="59.42578125" style="1" bestFit="1" customWidth="1"/>
    <col min="5" max="8" width="9" style="1"/>
    <col min="9" max="9" width="7.28515625" style="1" customWidth="1"/>
    <col min="10" max="10" width="9.42578125" style="1" customWidth="1"/>
    <col min="11" max="16384" width="9" style="1"/>
  </cols>
  <sheetData>
    <row r="1" spans="1:10" ht="24.75" customHeight="1" x14ac:dyDescent="0.25">
      <c r="A1" s="60" t="s">
        <v>35</v>
      </c>
      <c r="B1" s="60"/>
      <c r="C1" s="60"/>
      <c r="D1" s="60"/>
      <c r="E1" s="60"/>
      <c r="F1" s="60"/>
      <c r="G1" s="60"/>
      <c r="H1" s="60"/>
      <c r="I1" s="60"/>
      <c r="J1" s="60"/>
    </row>
    <row r="2" spans="1:10" ht="24.75" customHeight="1" x14ac:dyDescent="0.25">
      <c r="A2" s="61" t="s">
        <v>15</v>
      </c>
      <c r="B2" s="61"/>
      <c r="C2" s="61"/>
      <c r="D2" s="61"/>
      <c r="E2" s="61"/>
      <c r="F2" s="61"/>
      <c r="G2" s="61"/>
      <c r="H2" s="61"/>
      <c r="I2" s="61"/>
      <c r="J2" s="61"/>
    </row>
    <row r="3" spans="1:10" ht="30.75" customHeight="1" x14ac:dyDescent="0.25">
      <c r="A3" s="69" t="s">
        <v>0</v>
      </c>
      <c r="B3" s="69" t="s">
        <v>1</v>
      </c>
      <c r="C3" s="69" t="s">
        <v>2</v>
      </c>
      <c r="D3" s="69" t="s">
        <v>3</v>
      </c>
      <c r="E3" s="69" t="s">
        <v>4</v>
      </c>
      <c r="F3" s="69"/>
      <c r="G3" s="69" t="s">
        <v>7</v>
      </c>
      <c r="H3" s="69" t="s">
        <v>8</v>
      </c>
      <c r="I3" s="69" t="s">
        <v>9</v>
      </c>
      <c r="J3" s="69" t="s">
        <v>10</v>
      </c>
    </row>
    <row r="4" spans="1:10" ht="31.5" customHeight="1" x14ac:dyDescent="0.25">
      <c r="A4" s="69"/>
      <c r="B4" s="69"/>
      <c r="C4" s="69"/>
      <c r="D4" s="69"/>
      <c r="E4" s="6" t="s">
        <v>5</v>
      </c>
      <c r="F4" s="6" t="s">
        <v>6</v>
      </c>
      <c r="G4" s="69"/>
      <c r="H4" s="69"/>
      <c r="I4" s="69"/>
      <c r="J4" s="69"/>
    </row>
    <row r="5" spans="1:10" ht="299.25" x14ac:dyDescent="0.25">
      <c r="A5" s="10">
        <v>1</v>
      </c>
      <c r="B5" s="70" t="s">
        <v>12</v>
      </c>
      <c r="C5" s="7" t="s">
        <v>27</v>
      </c>
      <c r="D5" s="8" t="s">
        <v>28</v>
      </c>
      <c r="E5" s="9"/>
      <c r="F5" s="10">
        <v>4</v>
      </c>
      <c r="G5" s="10">
        <v>20</v>
      </c>
      <c r="H5" s="11">
        <f>G5/90</f>
        <v>0.22222222222222221</v>
      </c>
      <c r="I5" s="10">
        <v>5</v>
      </c>
      <c r="J5" s="20">
        <v>4</v>
      </c>
    </row>
    <row r="6" spans="1:10" ht="94.5" x14ac:dyDescent="0.25">
      <c r="A6" s="13">
        <v>2</v>
      </c>
      <c r="B6" s="70"/>
      <c r="C6" s="2" t="s">
        <v>31</v>
      </c>
      <c r="D6" s="12" t="s">
        <v>29</v>
      </c>
      <c r="E6" s="3"/>
      <c r="F6" s="4">
        <v>1</v>
      </c>
      <c r="G6" s="4">
        <v>5</v>
      </c>
      <c r="H6" s="5">
        <f>G6/90</f>
        <v>5.5555555555555552E-2</v>
      </c>
      <c r="I6" s="4">
        <v>1</v>
      </c>
      <c r="J6" s="21">
        <v>1</v>
      </c>
    </row>
    <row r="7" spans="1:10" ht="31.5" x14ac:dyDescent="0.25">
      <c r="A7" s="14">
        <v>3</v>
      </c>
      <c r="B7" s="22" t="s">
        <v>11</v>
      </c>
      <c r="C7" s="14" t="s">
        <v>14</v>
      </c>
      <c r="D7" s="15" t="s">
        <v>30</v>
      </c>
      <c r="E7" s="71"/>
      <c r="F7" s="14">
        <v>1</v>
      </c>
      <c r="G7" s="14">
        <v>65</v>
      </c>
      <c r="H7" s="16">
        <f>G7/90</f>
        <v>0.72222222222222221</v>
      </c>
      <c r="I7" s="14">
        <v>4</v>
      </c>
      <c r="J7" s="22">
        <v>1</v>
      </c>
    </row>
    <row r="8" spans="1:10" x14ac:dyDescent="0.25">
      <c r="A8" s="68" t="s">
        <v>13</v>
      </c>
      <c r="B8" s="68"/>
      <c r="C8" s="68"/>
      <c r="D8" s="68"/>
      <c r="E8" s="18"/>
      <c r="F8" s="17">
        <f>SUM(F5:F7)</f>
        <v>6</v>
      </c>
      <c r="G8" s="17">
        <f t="shared" ref="G8:J8" si="0">SUM(G5:G7)</f>
        <v>90</v>
      </c>
      <c r="H8" s="19">
        <f t="shared" si="0"/>
        <v>1</v>
      </c>
      <c r="I8" s="17">
        <f t="shared" si="0"/>
        <v>10</v>
      </c>
      <c r="J8" s="17">
        <f t="shared" si="0"/>
        <v>6</v>
      </c>
    </row>
  </sheetData>
  <mergeCells count="13">
    <mergeCell ref="A1:J1"/>
    <mergeCell ref="A2:J2"/>
    <mergeCell ref="H3:H4"/>
    <mergeCell ref="I3:I4"/>
    <mergeCell ref="B5:B6"/>
    <mergeCell ref="A8:D8"/>
    <mergeCell ref="J3:J4"/>
    <mergeCell ref="A3:A4"/>
    <mergeCell ref="B3:B4"/>
    <mergeCell ref="C3:C4"/>
    <mergeCell ref="D3:D4"/>
    <mergeCell ref="E3:F3"/>
    <mergeCell ref="G3: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 trận</vt:lpstr>
      <vt:lpstr>Đặc tả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Chung Quyên</dc:creator>
  <cp:lastModifiedBy>Chung My Quyen</cp:lastModifiedBy>
  <dcterms:created xsi:type="dcterms:W3CDTF">2023-12-02T13:37:19Z</dcterms:created>
  <dcterms:modified xsi:type="dcterms:W3CDTF">2025-03-31T05:03:03Z</dcterms:modified>
</cp:coreProperties>
</file>