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FAE449F2-51C0-465A-B182-FD49F24E7C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UẦN 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F11" i="1" l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0" i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0" i="1"/>
  <c r="J4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0" i="1"/>
  <c r="J30" i="1" s="1"/>
  <c r="F21" i="1"/>
  <c r="J21" i="1" s="1"/>
  <c r="F23" i="1"/>
  <c r="J23" i="1" s="1"/>
  <c r="F24" i="1"/>
  <c r="J24" i="1" s="1"/>
  <c r="F25" i="1"/>
  <c r="J25" i="1" s="1"/>
  <c r="F26" i="1"/>
  <c r="J26" i="1" s="1"/>
  <c r="F22" i="1"/>
  <c r="J22" i="1" s="1"/>
  <c r="A41" i="1" l="1"/>
  <c r="A40" i="1"/>
  <c r="A22" i="1"/>
  <c r="A45" i="1"/>
  <c r="A44" i="1"/>
  <c r="A43" i="1"/>
  <c r="A42" i="1"/>
  <c r="A24" i="1"/>
  <c r="A23" i="1"/>
  <c r="A26" i="1"/>
  <c r="A25" i="1"/>
  <c r="A21" i="1"/>
  <c r="A47" i="1"/>
  <c r="A46" i="1"/>
  <c r="A31" i="1"/>
  <c r="A35" i="1"/>
  <c r="A32" i="1"/>
  <c r="A36" i="1"/>
  <c r="A33" i="1"/>
  <c r="A30" i="1"/>
  <c r="A34" i="1"/>
  <c r="A10" i="1"/>
  <c r="A12" i="1"/>
  <c r="A16" i="1"/>
  <c r="A13" i="1"/>
  <c r="A17" i="1"/>
  <c r="A14" i="1"/>
  <c r="A11" i="1"/>
  <c r="A15" i="1"/>
</calcChain>
</file>

<file path=xl/sharedStrings.xml><?xml version="1.0" encoding="utf-8"?>
<sst xmlns="http://schemas.openxmlformats.org/spreadsheetml/2006/main" count="89" uniqueCount="50">
  <si>
    <t>HỘI ĐỒNG ĐỘI QUẬN TÂN BÌNH</t>
  </si>
  <si>
    <t>LIÊN ĐỘI THCS  TRẦN VĂN QUANG</t>
  </si>
  <si>
    <t>ĐIỂM THI ĐUA TUẦN NĂM HỌC 2022 - 2023</t>
  </si>
  <si>
    <t>"THIẾU NHI THÀNH PHỐ HỒ CHÍ MINH"</t>
  </si>
  <si>
    <t>"LÀM NGHÌN VIỆC TỐT, TIẾN BƯỚC LÊN ĐOÀN"</t>
  </si>
  <si>
    <t>XẾP HẠNG</t>
  </si>
  <si>
    <t>LỚP</t>
  </si>
  <si>
    <t>ĐIỂM SỔ ĐẦU BÀI</t>
  </si>
  <si>
    <t>TỔNG ĐIỂM SĐB</t>
  </si>
  <si>
    <t>ĐIỂM TRỪ
SỔ ĐẦU BÀI</t>
  </si>
  <si>
    <t>ĐIỂM TRỪ THI ĐUA</t>
  </si>
  <si>
    <t>ĐIỂM CỘNG</t>
  </si>
  <si>
    <t>TỔNG ĐIỂM</t>
  </si>
  <si>
    <t>GVCN</t>
  </si>
  <si>
    <t>GHI CHÚ</t>
  </si>
  <si>
    <t>HỌC TẬP</t>
  </si>
  <si>
    <t>VỆ SINH</t>
  </si>
  <si>
    <t>KỶ LUẬT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</si>
  <si>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</si>
  <si>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</si>
  <si>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</si>
  <si>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</si>
  <si>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</si>
  <si>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</si>
  <si>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</si>
  <si>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</si>
  <si>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</si>
  <si>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</si>
  <si>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</si>
  <si>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</si>
  <si>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</si>
  <si>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</si>
  <si>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</si>
  <si>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</si>
  <si>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</si>
  <si>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</si>
  <si>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</si>
  <si>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</si>
  <si>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8.7</t>
  </si>
  <si>
    <t>9.1</t>
  </si>
  <si>
    <t>9.2</t>
  </si>
  <si>
    <t>9.3</t>
  </si>
  <si>
    <t>9.4</t>
  </si>
  <si>
    <t>9.5</t>
  </si>
  <si>
    <t>9.6</t>
  </si>
  <si>
    <t>9.7</t>
  </si>
  <si>
    <t>9.8</t>
  </si>
  <si>
    <t>TỔNG PHỤ TRÁCH ĐỘI</t>
  </si>
  <si>
    <t>Lư Văn Nam</t>
  </si>
  <si>
    <t>TUẦN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</si>
</sst>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3"/>
      <scheme val="minor"/>
    </font>
    <font>
      <sz val="14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u/>
      <sz val="15"/>
      <name val="Cambria"/>
      <family val="1"/>
      <charset val="163"/>
      <scheme val="major"/>
    </font>
    <font>
      <b/>
      <sz val="16"/>
      <name val="Cambria"/>
      <family val="1"/>
      <charset val="163"/>
      <scheme val="major"/>
    </font>
    <font>
      <i/>
      <sz val="14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i/>
      <sz val="16"/>
      <name val="Cambria"/>
      <family val="1"/>
      <charset val="163"/>
      <scheme val="major"/>
    </font>
    <font>
      <b/>
      <sz val="11"/>
      <color rgb="FFFF0000"/>
      <name val="Cambria"/>
      <family val="1"/>
      <charset val="163"/>
      <scheme val="major"/>
    </font>
    <font>
      <sz val="11"/>
      <name val="Cambria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workbookViewId="0">
      <selection activeCell="M5" sqref="M5"/>
    </sheetView>
  </sheetViews>
  <sheetFormatPr defaultRowHeight="15" x14ac:dyDescent="0.25"/>
  <cols>
    <col min="6" max="6" width="13.42578125" customWidth="1"/>
    <col min="7" max="7" width="12.5703125" customWidth="1"/>
    <col min="8" max="8" width="14.7109375" customWidth="1"/>
    <col min="9" max="9" width="12.28515625" bestFit="1" customWidth="1"/>
    <col min="10" max="10" width="12.140625" bestFit="1" customWidth="1"/>
    <col min="12" max="12" width="11.42578125" customWidth="1"/>
  </cols>
  <sheetData>
    <row r="1" spans="1:18" ht="18" x14ac:dyDescent="0.25">
      <c r="A1" s="1" t="s">
        <v>0</v>
      </c>
      <c r="B1" s="1"/>
      <c r="C1" s="1"/>
      <c r="D1" s="1"/>
      <c r="E1" s="1"/>
    </row>
    <row r="2" spans="1:18" ht="18.75" x14ac:dyDescent="0.25">
      <c r="A2" s="2" t="s">
        <v>1</v>
      </c>
      <c r="B2" s="2"/>
      <c r="C2" s="2"/>
      <c r="D2" s="2"/>
      <c r="E2" s="2"/>
    </row>
    <row r="4" spans="1:18" ht="20.25" x14ac:dyDescent="0.3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6"/>
    </row>
    <row r="5" spans="1:18" ht="20.25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5"/>
      <c r="N5" s="5"/>
      <c r="O5" s="5"/>
      <c r="P5" s="5"/>
      <c r="Q5" s="5"/>
      <c r="R5" s="5"/>
    </row>
    <row r="6" spans="1:18" ht="18" x14ac:dyDescent="0.25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5"/>
    </row>
    <row r="7" spans="1:18" x14ac:dyDescent="0.25">
      <c r="K7" s="17" t="s">
        <v>49</v>
      </c>
      <c r="L7" s="17"/>
    </row>
    <row r="8" spans="1:18" s="28" customFormat="1" ht="22.5" customHeight="1" x14ac:dyDescent="0.25">
      <c r="A8" s="16" t="s">
        <v>5</v>
      </c>
      <c r="B8" s="16" t="s">
        <v>6</v>
      </c>
      <c r="C8" s="23" t="s">
        <v>7</v>
      </c>
      <c r="D8" s="24"/>
      <c r="E8" s="25"/>
      <c r="F8" s="16" t="s">
        <v>8</v>
      </c>
      <c r="G8" s="16" t="s">
        <v>9</v>
      </c>
      <c r="H8" s="16" t="s">
        <v>10</v>
      </c>
      <c r="I8" s="26" t="s">
        <v>11</v>
      </c>
      <c r="J8" s="26" t="s">
        <v>12</v>
      </c>
      <c r="K8" s="27" t="s">
        <v>13</v>
      </c>
      <c r="L8" s="16" t="s">
        <v>14</v>
      </c>
    </row>
    <row r="9" spans="1:18" s="28" customFormat="1" ht="33" customHeight="1" x14ac:dyDescent="0.25">
      <c r="A9" s="22"/>
      <c r="B9" s="22"/>
      <c r="C9" s="29" t="s">
        <v>15</v>
      </c>
      <c r="D9" s="29" t="s">
        <v>16</v>
      </c>
      <c r="E9" s="29" t="s">
        <v>17</v>
      </c>
      <c r="F9" s="22"/>
      <c r="G9" s="22"/>
      <c r="H9" s="22"/>
      <c r="I9" s="30"/>
      <c r="J9" s="30"/>
      <c r="K9" s="27"/>
      <c r="L9" s="22"/>
    </row>
    <row r="10" spans="1:18" x14ac:dyDescent="0.25">
      <c r="A10" s="7">
        <f>RANK(J10,$J$10:$J$17,0)</f>
        <v>2</v>
      </c>
      <c r="B10" s="7" t="s">
        <v>18</v>
      </c>
      <c r="C10" s="7">
        <v>319</v>
      </c>
      <c r="D10" s="7">
        <v>320</v>
      </c>
      <c r="E10" s="7">
        <v>320</v>
      </c>
      <c r="F10" s="11">
        <f>(C10+D10+E10)</f>
        <v>959</v>
      </c>
      <c r="G10" s="7">
        <v>0</v>
      </c>
      <c r="H10" s="7">
        <v>5</v>
      </c>
      <c r="I10" s="7">
        <v>0</v>
      </c>
      <c r="J10" s="12">
        <f>((F10-G10-H10)+I10)/32</f>
        <v>29.8125</v>
      </c>
      <c r="K10" s="7"/>
      <c r="L10" s="7"/>
      <c r="M10" s="9"/>
      <c r="N10" s="9"/>
      <c r="O10" s="9"/>
      <c r="P10" s="9"/>
      <c r="Q10" s="9"/>
      <c r="R10" s="9"/>
    </row>
    <row r="11" spans="1:18" x14ac:dyDescent="0.25">
      <c r="A11" s="7">
        <f t="shared" ref="A11:A17" si="0">RANK(J11,$J$10:$J$17,0)</f>
        <v>6</v>
      </c>
      <c r="B11" s="4" t="s">
        <v>19</v>
      </c>
      <c r="C11" s="4"/>
      <c r="D11" s="4"/>
      <c r="E11" s="4"/>
      <c r="F11" s="11">
        <f t="shared" ref="F11:F17" si="1">(C11+D11+E11)</f>
        <v>0</v>
      </c>
      <c r="G11" s="4">
        <v>0</v>
      </c>
      <c r="H11" s="4">
        <v>20</v>
      </c>
      <c r="I11" s="4">
        <v>0</v>
      </c>
      <c r="J11" s="12">
        <f>((F11-G11-H11)+I11)/32</f>
        <v>-0.625</v>
      </c>
      <c r="K11" s="4"/>
      <c r="L11" s="4"/>
    </row>
    <row r="12" spans="1:18" x14ac:dyDescent="0.25">
      <c r="A12" s="7">
        <f t="shared" si="0"/>
        <v>7</v>
      </c>
      <c r="B12" s="10" t="s">
        <v>20</v>
      </c>
      <c r="C12" s="10"/>
      <c r="D12" s="10"/>
      <c r="E12" s="10"/>
      <c r="F12" s="11">
        <f t="shared" si="1"/>
        <v>0</v>
      </c>
      <c r="G12" s="10">
        <v>0</v>
      </c>
      <c r="H12" s="10">
        <v>22</v>
      </c>
      <c r="I12" s="10">
        <v>0</v>
      </c>
      <c r="J12" s="12">
        <f t="shared" ref="J12:J17" si="2">((F12-G12-H12)+I12)/31</f>
        <v>-0.70967741935483875</v>
      </c>
      <c r="K12" s="3"/>
      <c r="L12" s="3"/>
      <c r="M12" s="8"/>
      <c r="N12" s="8"/>
      <c r="O12" s="8"/>
      <c r="P12" s="8"/>
      <c r="Q12" s="8"/>
      <c r="R12" s="8"/>
    </row>
    <row r="13" spans="1:18" x14ac:dyDescent="0.25">
      <c r="A13" s="7">
        <f t="shared" si="0"/>
        <v>7</v>
      </c>
      <c r="B13" s="4" t="s">
        <v>21</v>
      </c>
      <c r="C13" s="4"/>
      <c r="D13" s="4"/>
      <c r="E13" s="4"/>
      <c r="F13" s="11">
        <f t="shared" si="1"/>
        <v>0</v>
      </c>
      <c r="G13" s="4">
        <v>0</v>
      </c>
      <c r="H13" s="4">
        <v>22</v>
      </c>
      <c r="I13" s="4">
        <v>0</v>
      </c>
      <c r="J13" s="12">
        <f t="shared" si="2"/>
        <v>-0.70967741935483875</v>
      </c>
      <c r="K13" s="4"/>
      <c r="L13" s="4"/>
    </row>
    <row r="14" spans="1:18" x14ac:dyDescent="0.25">
      <c r="A14" s="7">
        <f t="shared" si="0"/>
        <v>5</v>
      </c>
      <c r="B14" s="4" t="s">
        <v>22</v>
      </c>
      <c r="C14" s="4">
        <v>300</v>
      </c>
      <c r="D14" s="4">
        <v>300</v>
      </c>
      <c r="E14" s="4">
        <v>300</v>
      </c>
      <c r="F14" s="11">
        <f t="shared" si="1"/>
        <v>900</v>
      </c>
      <c r="G14" s="4">
        <v>2</v>
      </c>
      <c r="H14" s="4">
        <v>10</v>
      </c>
      <c r="I14" s="4">
        <v>0</v>
      </c>
      <c r="J14" s="12">
        <f t="shared" si="2"/>
        <v>28.64516129032258</v>
      </c>
      <c r="K14" s="4"/>
      <c r="L14" s="4"/>
    </row>
    <row r="15" spans="1:18" x14ac:dyDescent="0.25">
      <c r="A15" s="7">
        <f t="shared" si="0"/>
        <v>3</v>
      </c>
      <c r="B15" s="4" t="s">
        <v>23</v>
      </c>
      <c r="C15" s="4">
        <v>310</v>
      </c>
      <c r="D15" s="4">
        <v>309</v>
      </c>
      <c r="E15" s="4">
        <v>309</v>
      </c>
      <c r="F15" s="11">
        <f t="shared" si="1"/>
        <v>928</v>
      </c>
      <c r="G15" s="4">
        <v>8</v>
      </c>
      <c r="H15" s="4">
        <v>17</v>
      </c>
      <c r="I15" s="4">
        <v>0</v>
      </c>
      <c r="J15" s="12">
        <f t="shared" si="2"/>
        <v>29.129032258064516</v>
      </c>
      <c r="K15" s="4"/>
      <c r="L15" s="4"/>
    </row>
    <row r="16" spans="1:18" x14ac:dyDescent="0.25">
      <c r="A16" s="7">
        <f t="shared" si="0"/>
        <v>1</v>
      </c>
      <c r="B16" s="4" t="s">
        <v>24</v>
      </c>
      <c r="C16" s="4">
        <v>290</v>
      </c>
      <c r="D16" s="4">
        <v>290</v>
      </c>
      <c r="E16" s="4">
        <v>290</v>
      </c>
      <c r="F16" s="11">
        <f t="shared" si="1"/>
        <v>870</v>
      </c>
      <c r="G16" s="4">
        <v>0</v>
      </c>
      <c r="H16" s="4">
        <v>0</v>
      </c>
      <c r="I16" s="4">
        <v>0</v>
      </c>
      <c r="J16" s="12">
        <f>((F16-G16-H16)+I16)/29</f>
        <v>30</v>
      </c>
      <c r="K16" s="4"/>
      <c r="L16" s="4"/>
    </row>
    <row r="17" spans="1:12" x14ac:dyDescent="0.25">
      <c r="A17" s="7">
        <f t="shared" si="0"/>
        <v>4</v>
      </c>
      <c r="B17" s="4" t="s">
        <v>25</v>
      </c>
      <c r="C17" s="4">
        <v>310</v>
      </c>
      <c r="D17" s="4">
        <v>310</v>
      </c>
      <c r="E17" s="4">
        <v>310</v>
      </c>
      <c r="F17" s="11">
        <f t="shared" si="1"/>
        <v>930</v>
      </c>
      <c r="G17" s="4">
        <v>0</v>
      </c>
      <c r="H17" s="4">
        <v>30</v>
      </c>
      <c r="I17" s="4">
        <v>0</v>
      </c>
      <c r="J17" s="12">
        <f t="shared" si="2"/>
        <v>29.032258064516128</v>
      </c>
      <c r="K17" s="4"/>
      <c r="L17" s="4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s="28" customFormat="1" ht="18" customHeight="1" x14ac:dyDescent="0.25">
      <c r="A19" s="16" t="s">
        <v>5</v>
      </c>
      <c r="B19" s="16" t="s">
        <v>6</v>
      </c>
      <c r="C19" s="23" t="s">
        <v>7</v>
      </c>
      <c r="D19" s="24"/>
      <c r="E19" s="25"/>
      <c r="F19" s="16" t="s">
        <v>8</v>
      </c>
      <c r="G19" s="16" t="s">
        <v>9</v>
      </c>
      <c r="H19" s="16" t="s">
        <v>10</v>
      </c>
      <c r="I19" s="26" t="s">
        <v>11</v>
      </c>
      <c r="J19" s="26" t="s">
        <v>12</v>
      </c>
      <c r="K19" s="27" t="s">
        <v>13</v>
      </c>
      <c r="L19" s="16" t="s">
        <v>14</v>
      </c>
    </row>
    <row r="20" spans="1:12" s="28" customFormat="1" ht="32.25" customHeight="1" x14ac:dyDescent="0.25">
      <c r="A20" s="22"/>
      <c r="B20" s="22"/>
      <c r="C20" s="29" t="s">
        <v>15</v>
      </c>
      <c r="D20" s="29" t="s">
        <v>16</v>
      </c>
      <c r="E20" s="29" t="s">
        <v>17</v>
      </c>
      <c r="F20" s="22"/>
      <c r="G20" s="22"/>
      <c r="H20" s="22"/>
      <c r="I20" s="30"/>
      <c r="J20" s="30"/>
      <c r="K20" s="27"/>
      <c r="L20" s="22"/>
    </row>
    <row r="21" spans="1:12" x14ac:dyDescent="0.25">
      <c r="A21" s="7">
        <f t="shared" ref="A21:A26" si="3">RANK(J21,$J$21:$J$26,0)</f>
        <v>5</v>
      </c>
      <c r="B21" s="4" t="s">
        <v>26</v>
      </c>
      <c r="C21" s="4">
        <v>290</v>
      </c>
      <c r="D21" s="4">
        <v>290</v>
      </c>
      <c r="E21" s="4">
        <v>290</v>
      </c>
      <c r="F21" s="11">
        <f t="shared" ref="F21:F26" si="4">(C21+D21+E21)</f>
        <v>870</v>
      </c>
      <c r="G21" s="4">
        <v>12</v>
      </c>
      <c r="H21" s="4">
        <v>0</v>
      </c>
      <c r="I21" s="4">
        <v>0</v>
      </c>
      <c r="J21" s="12">
        <f>((F21-G21-H21)+I21)/30</f>
        <v>28.6</v>
      </c>
      <c r="K21" s="4"/>
      <c r="L21" s="4"/>
    </row>
    <row r="22" spans="1:12" x14ac:dyDescent="0.25">
      <c r="A22" s="7">
        <f t="shared" si="3"/>
        <v>2</v>
      </c>
      <c r="B22" s="7" t="s">
        <v>27</v>
      </c>
      <c r="C22" s="7">
        <v>290</v>
      </c>
      <c r="D22" s="7">
        <v>290</v>
      </c>
      <c r="E22" s="7">
        <v>288</v>
      </c>
      <c r="F22" s="11">
        <f t="shared" si="4"/>
        <v>868</v>
      </c>
      <c r="G22" s="7">
        <v>18</v>
      </c>
      <c r="H22" s="7">
        <v>10</v>
      </c>
      <c r="I22" s="7">
        <v>0</v>
      </c>
      <c r="J22" s="12">
        <f>((F22-G22-H22)+I22)/29</f>
        <v>28.96551724137931</v>
      </c>
      <c r="K22" s="7"/>
      <c r="L22" s="7"/>
    </row>
    <row r="23" spans="1:12" x14ac:dyDescent="0.25">
      <c r="A23" s="7">
        <f t="shared" si="3"/>
        <v>1</v>
      </c>
      <c r="B23" s="4" t="s">
        <v>28</v>
      </c>
      <c r="C23" s="4">
        <v>290</v>
      </c>
      <c r="D23" s="4">
        <v>290</v>
      </c>
      <c r="E23" s="4">
        <v>290</v>
      </c>
      <c r="F23" s="11">
        <f t="shared" si="4"/>
        <v>870</v>
      </c>
      <c r="G23" s="4">
        <v>0</v>
      </c>
      <c r="H23" s="4">
        <v>20</v>
      </c>
      <c r="I23" s="4">
        <v>0</v>
      </c>
      <c r="J23" s="12">
        <f>((F23-G23-H23)+I23)/29</f>
        <v>29.310344827586206</v>
      </c>
      <c r="K23" s="4"/>
      <c r="L23" s="4"/>
    </row>
    <row r="24" spans="1:12" x14ac:dyDescent="0.25">
      <c r="A24" s="7">
        <f t="shared" si="3"/>
        <v>4</v>
      </c>
      <c r="B24" s="10" t="s">
        <v>29</v>
      </c>
      <c r="C24" s="10">
        <v>289</v>
      </c>
      <c r="D24" s="10">
        <v>290</v>
      </c>
      <c r="E24" s="10">
        <v>289</v>
      </c>
      <c r="F24" s="11">
        <f t="shared" si="4"/>
        <v>868</v>
      </c>
      <c r="G24" s="10">
        <v>18</v>
      </c>
      <c r="H24" s="10">
        <v>15</v>
      </c>
      <c r="I24" s="10">
        <v>0</v>
      </c>
      <c r="J24" s="12">
        <f>((F24-G24-H24)+I24)/29</f>
        <v>28.793103448275861</v>
      </c>
      <c r="K24" s="4"/>
      <c r="L24" s="4"/>
    </row>
    <row r="25" spans="1:12" x14ac:dyDescent="0.25">
      <c r="A25" s="7">
        <f t="shared" si="3"/>
        <v>6</v>
      </c>
      <c r="B25" s="4" t="s">
        <v>30</v>
      </c>
      <c r="C25" s="4">
        <v>230</v>
      </c>
      <c r="D25" s="4">
        <v>230</v>
      </c>
      <c r="E25" s="4">
        <v>230</v>
      </c>
      <c r="F25" s="11">
        <f t="shared" si="4"/>
        <v>690</v>
      </c>
      <c r="G25" s="4">
        <v>36</v>
      </c>
      <c r="H25" s="4">
        <v>5</v>
      </c>
      <c r="I25" s="4">
        <v>0</v>
      </c>
      <c r="J25" s="12">
        <f>((F25-G25-H25)+I25)/29</f>
        <v>22.379310344827587</v>
      </c>
      <c r="K25" s="4"/>
      <c r="L25" s="4"/>
    </row>
    <row r="26" spans="1:12" x14ac:dyDescent="0.25">
      <c r="A26" s="7">
        <f t="shared" si="3"/>
        <v>3</v>
      </c>
      <c r="B26" s="4" t="s">
        <v>31</v>
      </c>
      <c r="C26" s="4">
        <v>278</v>
      </c>
      <c r="D26" s="4">
        <v>280</v>
      </c>
      <c r="E26" s="4">
        <v>279</v>
      </c>
      <c r="F26" s="11">
        <f t="shared" si="4"/>
        <v>837</v>
      </c>
      <c r="G26" s="4">
        <v>16</v>
      </c>
      <c r="H26" s="4">
        <v>10</v>
      </c>
      <c r="I26" s="4">
        <v>0</v>
      </c>
      <c r="J26" s="12">
        <f>((F26-G26-H26)+I26)/28</f>
        <v>28.964285714285715</v>
      </c>
      <c r="K26" s="4"/>
      <c r="L26" s="4"/>
    </row>
    <row r="27" spans="1:12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s="28" customFormat="1" ht="21.75" customHeight="1" x14ac:dyDescent="0.25">
      <c r="A28" s="16" t="s">
        <v>5</v>
      </c>
      <c r="B28" s="16" t="s">
        <v>6</v>
      </c>
      <c r="C28" s="23" t="s">
        <v>7</v>
      </c>
      <c r="D28" s="24"/>
      <c r="E28" s="25"/>
      <c r="F28" s="16" t="s">
        <v>8</v>
      </c>
      <c r="G28" s="16" t="s">
        <v>9</v>
      </c>
      <c r="H28" s="16" t="s">
        <v>10</v>
      </c>
      <c r="I28" s="26" t="s">
        <v>11</v>
      </c>
      <c r="J28" s="26" t="s">
        <v>12</v>
      </c>
      <c r="K28" s="27" t="s">
        <v>13</v>
      </c>
      <c r="L28" s="16" t="s">
        <v>14</v>
      </c>
    </row>
    <row r="29" spans="1:12" s="28" customFormat="1" ht="31.5" customHeight="1" x14ac:dyDescent="0.25">
      <c r="A29" s="22"/>
      <c r="B29" s="22"/>
      <c r="C29" s="29" t="s">
        <v>15</v>
      </c>
      <c r="D29" s="29" t="s">
        <v>16</v>
      </c>
      <c r="E29" s="29" t="s">
        <v>17</v>
      </c>
      <c r="F29" s="22"/>
      <c r="G29" s="22"/>
      <c r="H29" s="22"/>
      <c r="I29" s="30"/>
      <c r="J29" s="30"/>
      <c r="K29" s="27"/>
      <c r="L29" s="22"/>
    </row>
    <row r="30" spans="1:12" x14ac:dyDescent="0.25">
      <c r="A30" s="7">
        <f>RANK(J30,$J$30:$J$36,0)</f>
        <v>3</v>
      </c>
      <c r="B30" s="7" t="s">
        <v>32</v>
      </c>
      <c r="C30" s="7">
        <v>306</v>
      </c>
      <c r="D30" s="7">
        <v>307</v>
      </c>
      <c r="E30" s="7">
        <v>309</v>
      </c>
      <c r="F30" s="11">
        <f>(C30+D30+E30)</f>
        <v>922</v>
      </c>
      <c r="G30" s="7">
        <v>12</v>
      </c>
      <c r="H30" s="7">
        <v>17</v>
      </c>
      <c r="I30" s="7">
        <v>0</v>
      </c>
      <c r="J30" s="12">
        <f>((F30-G30-H30)+I30)/31</f>
        <v>28.806451612903224</v>
      </c>
      <c r="K30" s="7"/>
      <c r="L30" s="7"/>
    </row>
    <row r="31" spans="1:12" x14ac:dyDescent="0.25">
      <c r="A31" s="7">
        <f t="shared" ref="A31:A36" si="5">RANK(J31,$J$30:$J$36,0)</f>
        <v>2</v>
      </c>
      <c r="B31" s="4" t="s">
        <v>33</v>
      </c>
      <c r="C31" s="4">
        <v>310</v>
      </c>
      <c r="D31" s="4">
        <v>310</v>
      </c>
      <c r="E31" s="4">
        <v>310</v>
      </c>
      <c r="F31" s="11">
        <f t="shared" ref="F31:F36" si="6">(C31+D31+E31)</f>
        <v>930</v>
      </c>
      <c r="G31" s="4">
        <v>18</v>
      </c>
      <c r="H31" s="4">
        <v>17</v>
      </c>
      <c r="I31" s="4">
        <v>0</v>
      </c>
      <c r="J31" s="12">
        <f>((F31-G31-H31)+I31)/31</f>
        <v>28.870967741935484</v>
      </c>
      <c r="K31" s="4"/>
      <c r="L31" s="4"/>
    </row>
    <row r="32" spans="1:12" x14ac:dyDescent="0.25">
      <c r="A32" s="7">
        <f t="shared" si="5"/>
        <v>5</v>
      </c>
      <c r="B32" s="4" t="s">
        <v>34</v>
      </c>
      <c r="C32" s="4">
        <v>296</v>
      </c>
      <c r="D32" s="4">
        <v>299</v>
      </c>
      <c r="E32" s="4">
        <v>299</v>
      </c>
      <c r="F32" s="11">
        <f t="shared" si="6"/>
        <v>894</v>
      </c>
      <c r="G32" s="4">
        <v>24</v>
      </c>
      <c r="H32" s="4">
        <v>49</v>
      </c>
      <c r="I32" s="4">
        <v>0</v>
      </c>
      <c r="J32" s="12">
        <f>((F32-G32-H32)+I32)/30</f>
        <v>27.366666666666667</v>
      </c>
      <c r="K32" s="4"/>
      <c r="L32" s="4"/>
    </row>
    <row r="33" spans="1:12" x14ac:dyDescent="0.25">
      <c r="A33" s="7">
        <f t="shared" si="5"/>
        <v>7</v>
      </c>
      <c r="B33" s="4" t="s">
        <v>35</v>
      </c>
      <c r="C33" s="4">
        <v>277</v>
      </c>
      <c r="D33" s="4">
        <v>277</v>
      </c>
      <c r="E33" s="4">
        <v>279</v>
      </c>
      <c r="F33" s="11">
        <f t="shared" si="6"/>
        <v>833</v>
      </c>
      <c r="G33" s="4">
        <v>32</v>
      </c>
      <c r="H33" s="4">
        <v>36</v>
      </c>
      <c r="I33" s="4">
        <v>0</v>
      </c>
      <c r="J33" s="12">
        <f>((F33-G33-H33)+I33)/30</f>
        <v>25.5</v>
      </c>
      <c r="K33" s="4"/>
      <c r="L33" s="4"/>
    </row>
    <row r="34" spans="1:12" x14ac:dyDescent="0.25">
      <c r="A34" s="7">
        <f t="shared" si="5"/>
        <v>4</v>
      </c>
      <c r="B34" s="4" t="s">
        <v>36</v>
      </c>
      <c r="C34" s="4">
        <v>298</v>
      </c>
      <c r="D34" s="4">
        <v>297</v>
      </c>
      <c r="E34" s="4">
        <v>300</v>
      </c>
      <c r="F34" s="11">
        <f t="shared" si="6"/>
        <v>895</v>
      </c>
      <c r="G34" s="4">
        <v>0</v>
      </c>
      <c r="H34" s="4">
        <v>34</v>
      </c>
      <c r="I34" s="4">
        <v>0</v>
      </c>
      <c r="J34" s="12">
        <f>((F34-G34-H34)+I34)/30</f>
        <v>28.7</v>
      </c>
      <c r="K34" s="4"/>
      <c r="L34" s="4"/>
    </row>
    <row r="35" spans="1:12" x14ac:dyDescent="0.25">
      <c r="A35" s="7">
        <f t="shared" si="5"/>
        <v>6</v>
      </c>
      <c r="B35" s="10" t="s">
        <v>37</v>
      </c>
      <c r="C35" s="10">
        <v>296</v>
      </c>
      <c r="D35" s="10">
        <v>295</v>
      </c>
      <c r="E35" s="10">
        <v>299</v>
      </c>
      <c r="F35" s="11">
        <f t="shared" si="6"/>
        <v>890</v>
      </c>
      <c r="G35" s="10">
        <v>12</v>
      </c>
      <c r="H35" s="10">
        <v>110</v>
      </c>
      <c r="I35" s="10">
        <v>0</v>
      </c>
      <c r="J35" s="12">
        <f>((F35-G35-H35)+I35)/30</f>
        <v>25.6</v>
      </c>
      <c r="K35" s="7"/>
      <c r="L35" s="7"/>
    </row>
    <row r="36" spans="1:12" x14ac:dyDescent="0.25">
      <c r="A36" s="7">
        <f t="shared" si="5"/>
        <v>1</v>
      </c>
      <c r="B36" s="4" t="s">
        <v>38</v>
      </c>
      <c r="C36" s="4">
        <v>299</v>
      </c>
      <c r="D36" s="4">
        <v>299</v>
      </c>
      <c r="E36" s="4">
        <v>298</v>
      </c>
      <c r="F36" s="11">
        <f t="shared" si="6"/>
        <v>896</v>
      </c>
      <c r="G36" s="4">
        <v>16</v>
      </c>
      <c r="H36" s="4">
        <v>10</v>
      </c>
      <c r="I36" s="4">
        <v>0</v>
      </c>
      <c r="J36" s="12">
        <f>((F36-G36-H36)+I36)/30</f>
        <v>29</v>
      </c>
      <c r="K36" s="4"/>
      <c r="L36" s="4"/>
    </row>
    <row r="37" spans="1:12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s="28" customFormat="1" ht="20.25" customHeight="1" x14ac:dyDescent="0.25">
      <c r="A38" s="16" t="s">
        <v>5</v>
      </c>
      <c r="B38" s="16" t="s">
        <v>6</v>
      </c>
      <c r="C38" s="23" t="s">
        <v>7</v>
      </c>
      <c r="D38" s="24"/>
      <c r="E38" s="25"/>
      <c r="F38" s="16" t="s">
        <v>8</v>
      </c>
      <c r="G38" s="16" t="s">
        <v>9</v>
      </c>
      <c r="H38" s="16" t="s">
        <v>10</v>
      </c>
      <c r="I38" s="26" t="s">
        <v>11</v>
      </c>
      <c r="J38" s="26" t="s">
        <v>12</v>
      </c>
      <c r="K38" s="27" t="s">
        <v>13</v>
      </c>
      <c r="L38" s="16" t="s">
        <v>14</v>
      </c>
    </row>
    <row r="39" spans="1:12" s="28" customFormat="1" ht="28.5" customHeight="1" x14ac:dyDescent="0.25">
      <c r="A39" s="22"/>
      <c r="B39" s="22"/>
      <c r="C39" s="29" t="s">
        <v>15</v>
      </c>
      <c r="D39" s="29" t="s">
        <v>16</v>
      </c>
      <c r="E39" s="29" t="s">
        <v>17</v>
      </c>
      <c r="F39" s="22"/>
      <c r="G39" s="22"/>
      <c r="H39" s="22"/>
      <c r="I39" s="30"/>
      <c r="J39" s="30"/>
      <c r="K39" s="27"/>
      <c r="L39" s="22"/>
    </row>
    <row r="40" spans="1:12" x14ac:dyDescent="0.25">
      <c r="A40" s="7">
        <f>RANK(J40,$J$40:$J$47,0)</f>
        <v>8</v>
      </c>
      <c r="B40" s="7" t="s">
        <v>39</v>
      </c>
      <c r="C40" s="7"/>
      <c r="D40" s="7"/>
      <c r="E40" s="7"/>
      <c r="F40" s="11">
        <f>(C40+D40+E40)</f>
        <v>0</v>
      </c>
      <c r="G40" s="7">
        <v>0</v>
      </c>
      <c r="H40" s="7">
        <v>20</v>
      </c>
      <c r="I40" s="7">
        <v>0</v>
      </c>
      <c r="J40" s="12">
        <f>((F40-G40-H40)+I40)/31</f>
        <v>-0.64516129032258063</v>
      </c>
      <c r="K40" s="7"/>
      <c r="L40" s="7"/>
    </row>
    <row r="41" spans="1:12" x14ac:dyDescent="0.25">
      <c r="A41" s="7">
        <f t="shared" ref="A41:A47" si="7">RANK(J41,$J$40:$J$47,0)</f>
        <v>7</v>
      </c>
      <c r="B41" s="4" t="s">
        <v>40</v>
      </c>
      <c r="C41" s="4"/>
      <c r="D41" s="4"/>
      <c r="E41" s="4"/>
      <c r="F41" s="11">
        <f t="shared" ref="F41:F47" si="8">(C41+D41+E41)</f>
        <v>0</v>
      </c>
      <c r="G41" s="4">
        <v>0</v>
      </c>
      <c r="H41" s="4">
        <v>12</v>
      </c>
      <c r="I41" s="4">
        <v>0</v>
      </c>
      <c r="J41" s="12">
        <f>((F41-G41-H41)+I41)/31</f>
        <v>-0.38709677419354838</v>
      </c>
      <c r="K41" s="4"/>
      <c r="L41" s="4"/>
    </row>
    <row r="42" spans="1:12" x14ac:dyDescent="0.25">
      <c r="A42" s="7">
        <f t="shared" si="7"/>
        <v>2</v>
      </c>
      <c r="B42" s="4" t="s">
        <v>41</v>
      </c>
      <c r="C42" s="4">
        <v>300</v>
      </c>
      <c r="D42" s="4">
        <v>300</v>
      </c>
      <c r="E42" s="4">
        <v>300</v>
      </c>
      <c r="F42" s="11">
        <f t="shared" si="8"/>
        <v>900</v>
      </c>
      <c r="G42" s="4">
        <v>12</v>
      </c>
      <c r="H42" s="4">
        <v>22</v>
      </c>
      <c r="I42" s="4">
        <v>0</v>
      </c>
      <c r="J42" s="12">
        <f t="shared" ref="J42:J47" si="9">((F42-G42-H42)+I42)/30</f>
        <v>28.866666666666667</v>
      </c>
      <c r="K42" s="4"/>
      <c r="L42" s="4"/>
    </row>
    <row r="43" spans="1:12" x14ac:dyDescent="0.25">
      <c r="A43" s="7">
        <f t="shared" si="7"/>
        <v>4</v>
      </c>
      <c r="B43" s="4" t="s">
        <v>42</v>
      </c>
      <c r="C43" s="4">
        <v>294</v>
      </c>
      <c r="D43" s="4">
        <v>300</v>
      </c>
      <c r="E43" s="4">
        <v>291</v>
      </c>
      <c r="F43" s="11">
        <f t="shared" si="8"/>
        <v>885</v>
      </c>
      <c r="G43" s="4">
        <v>18</v>
      </c>
      <c r="H43" s="4">
        <v>10</v>
      </c>
      <c r="I43" s="4">
        <v>0</v>
      </c>
      <c r="J43" s="12">
        <f t="shared" si="9"/>
        <v>28.566666666666666</v>
      </c>
      <c r="K43" s="4"/>
      <c r="L43" s="4"/>
    </row>
    <row r="44" spans="1:12" x14ac:dyDescent="0.25">
      <c r="A44" s="7">
        <f t="shared" si="7"/>
        <v>1</v>
      </c>
      <c r="B44" s="4" t="s">
        <v>43</v>
      </c>
      <c r="C44" s="4">
        <v>295</v>
      </c>
      <c r="D44" s="4">
        <v>300</v>
      </c>
      <c r="E44" s="4">
        <v>298</v>
      </c>
      <c r="F44" s="11">
        <f t="shared" si="8"/>
        <v>893</v>
      </c>
      <c r="G44" s="4">
        <v>18</v>
      </c>
      <c r="H44" s="4">
        <v>5</v>
      </c>
      <c r="I44" s="4">
        <v>0</v>
      </c>
      <c r="J44" s="12">
        <f t="shared" si="9"/>
        <v>29</v>
      </c>
      <c r="K44" s="4"/>
      <c r="L44" s="4"/>
    </row>
    <row r="45" spans="1:12" x14ac:dyDescent="0.25">
      <c r="A45" s="7">
        <f t="shared" si="7"/>
        <v>6</v>
      </c>
      <c r="B45" s="4" t="s">
        <v>44</v>
      </c>
      <c r="C45" s="4">
        <v>293</v>
      </c>
      <c r="D45" s="4">
        <v>300</v>
      </c>
      <c r="E45" s="4">
        <v>297</v>
      </c>
      <c r="F45" s="11">
        <f t="shared" si="8"/>
        <v>890</v>
      </c>
      <c r="G45" s="4">
        <v>46</v>
      </c>
      <c r="H45" s="4">
        <v>22</v>
      </c>
      <c r="I45" s="4">
        <v>0</v>
      </c>
      <c r="J45" s="12">
        <f t="shared" si="9"/>
        <v>27.4</v>
      </c>
      <c r="K45" s="4"/>
      <c r="L45" s="4"/>
    </row>
    <row r="46" spans="1:12" x14ac:dyDescent="0.25">
      <c r="A46" s="7">
        <f t="shared" si="7"/>
        <v>5</v>
      </c>
      <c r="B46" s="4" t="s">
        <v>45</v>
      </c>
      <c r="C46" s="4">
        <v>294</v>
      </c>
      <c r="D46" s="4">
        <v>300</v>
      </c>
      <c r="E46" s="4">
        <v>297</v>
      </c>
      <c r="F46" s="11">
        <f t="shared" si="8"/>
        <v>891</v>
      </c>
      <c r="G46" s="4">
        <v>12</v>
      </c>
      <c r="H46" s="4">
        <v>24</v>
      </c>
      <c r="I46" s="4">
        <v>0</v>
      </c>
      <c r="J46" s="12">
        <f t="shared" si="9"/>
        <v>28.5</v>
      </c>
      <c r="K46" s="4"/>
      <c r="L46" s="4"/>
    </row>
    <row r="47" spans="1:12" x14ac:dyDescent="0.25">
      <c r="A47" s="7">
        <f t="shared" si="7"/>
        <v>2</v>
      </c>
      <c r="B47" s="10" t="s">
        <v>46</v>
      </c>
      <c r="C47" s="10">
        <v>299</v>
      </c>
      <c r="D47" s="10">
        <v>300</v>
      </c>
      <c r="E47" s="10">
        <v>299</v>
      </c>
      <c r="F47" s="11">
        <f t="shared" si="8"/>
        <v>898</v>
      </c>
      <c r="G47" s="10">
        <v>2</v>
      </c>
      <c r="H47" s="10">
        <v>30</v>
      </c>
      <c r="I47" s="10">
        <v>0</v>
      </c>
      <c r="J47" s="12">
        <f t="shared" si="9"/>
        <v>28.866666666666667</v>
      </c>
      <c r="K47" s="7"/>
      <c r="L47" s="7"/>
    </row>
    <row r="49" spans="10:12" x14ac:dyDescent="0.25">
      <c r="J49" s="19" t="s">
        <v>47</v>
      </c>
      <c r="K49" s="19"/>
      <c r="L49" s="19"/>
    </row>
    <row r="50" spans="10:12" x14ac:dyDescent="0.25">
      <c r="J50" s="21"/>
      <c r="K50" s="21"/>
      <c r="L50" s="21"/>
    </row>
    <row r="51" spans="10:12" x14ac:dyDescent="0.25">
      <c r="J51" s="21"/>
      <c r="K51" s="21"/>
      <c r="L51" s="21"/>
    </row>
    <row r="52" spans="10:12" x14ac:dyDescent="0.25">
      <c r="J52" s="21"/>
      <c r="K52" s="21"/>
      <c r="L52" s="21"/>
    </row>
    <row r="53" spans="10:12" x14ac:dyDescent="0.25">
      <c r="J53" s="19" t="s">
        <v>48</v>
      </c>
      <c r="K53" s="19"/>
      <c r="L53" s="19"/>
    </row>
  </sheetData>
  <mergeCells count="50">
    <mergeCell ref="J53:L53"/>
    <mergeCell ref="L28:L29"/>
    <mergeCell ref="A37:L37"/>
    <mergeCell ref="L38:L39"/>
    <mergeCell ref="J49:L49"/>
    <mergeCell ref="J50:L52"/>
    <mergeCell ref="I28:I29"/>
    <mergeCell ref="J28:J29"/>
    <mergeCell ref="K28:K29"/>
    <mergeCell ref="A38:A39"/>
    <mergeCell ref="B38:B39"/>
    <mergeCell ref="C38:E38"/>
    <mergeCell ref="F38:F39"/>
    <mergeCell ref="G38:G39"/>
    <mergeCell ref="H38:H39"/>
    <mergeCell ref="I38:I39"/>
    <mergeCell ref="A18:L18"/>
    <mergeCell ref="L19:L20"/>
    <mergeCell ref="A27:L27"/>
    <mergeCell ref="A19:A20"/>
    <mergeCell ref="B19:B20"/>
    <mergeCell ref="C19:E19"/>
    <mergeCell ref="F19:F20"/>
    <mergeCell ref="G19:G20"/>
    <mergeCell ref="H19:H20"/>
    <mergeCell ref="I19:I20"/>
    <mergeCell ref="J19:J20"/>
    <mergeCell ref="K19:K20"/>
    <mergeCell ref="J38:J39"/>
    <mergeCell ref="K38:K39"/>
    <mergeCell ref="A28:A29"/>
    <mergeCell ref="B28:B29"/>
    <mergeCell ref="C28:E28"/>
    <mergeCell ref="F28:F29"/>
    <mergeCell ref="G28:G29"/>
    <mergeCell ref="H28:H29"/>
    <mergeCell ref="J8:J9"/>
    <mergeCell ref="K8:K9"/>
    <mergeCell ref="A4:L4"/>
    <mergeCell ref="A5:L5"/>
    <mergeCell ref="A6:L6"/>
    <mergeCell ref="C8:E8"/>
    <mergeCell ref="F8:F9"/>
    <mergeCell ref="G8:G9"/>
    <mergeCell ref="H8:H9"/>
    <mergeCell ref="I8:I9"/>
    <mergeCell ref="K7:L7"/>
    <mergeCell ref="L8:L9"/>
    <mergeCell ref="A8:A9"/>
    <mergeCell ref="B8:B9"/>
  </mergeCells>
  <printOptions horizontalCentered="1"/>
  <pageMargins left="0.15748031496062992" right="0.15748031496062992" top="0.31496062992125984" bottom="0.27559055118110237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TUẦN 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2023-02-07T02:24:00Z</cp:lastPrinted>
  <dcterms:created xsi:type="dcterms:W3CDTF">2023-02-04T01:53:08Z</dcterms:created>
  <dcterms:modified xsi:type="dcterms:W3CDTF">2023-02-07T02:29:20Z</dcterms:modified>
</cp:coreProperties>
</file>