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120" windowWidth="19125" windowHeight="12450"/>
  </bookViews>
  <sheets>
    <sheet name="TrucThuoc" sheetId="2" r:id="rId1"/>
  </sheets>
  <definedNames>
    <definedName name="_xlnm.Print_Titles" localSheetId="0">TrucThuoc!$6:$7</definedName>
  </definedNames>
  <calcPr calcId="144525"/>
</workbook>
</file>

<file path=xl/calcChain.xml><?xml version="1.0" encoding="utf-8"?>
<calcChain xmlns="http://schemas.openxmlformats.org/spreadsheetml/2006/main">
  <c r="E118" i="2" l="1"/>
  <c r="C65" i="2"/>
  <c r="C35" i="2" l="1"/>
  <c r="D16" i="2"/>
  <c r="C44" i="2"/>
  <c r="C70" i="2" l="1"/>
  <c r="D81" i="2"/>
  <c r="C81" i="2"/>
  <c r="C86" i="2"/>
  <c r="D29" i="2"/>
  <c r="D118" i="2" s="1"/>
  <c r="C29" i="2"/>
  <c r="C105" i="2"/>
  <c r="C118" i="2" l="1"/>
</calcChain>
</file>

<file path=xl/sharedStrings.xml><?xml version="1.0" encoding="utf-8"?>
<sst xmlns="http://schemas.openxmlformats.org/spreadsheetml/2006/main" count="158" uniqueCount="122">
  <si>
    <t>STT</t>
  </si>
  <si>
    <t>Đơn vị</t>
  </si>
  <si>
    <t>THPT Bùi Thị Xuân</t>
  </si>
  <si>
    <t xml:space="preserve"> THPT Trưng Vương </t>
  </si>
  <si>
    <t xml:space="preserve"> THPT Trần Đại Nghĩa  </t>
  </si>
  <si>
    <t xml:space="preserve"> THPT Tenlơ man  </t>
  </si>
  <si>
    <t>THPT Lương Thế Vinh</t>
  </si>
  <si>
    <t xml:space="preserve">Trường THPTNK TDTT </t>
  </si>
  <si>
    <t xml:space="preserve"> THPT Lê Quý Đôn </t>
  </si>
  <si>
    <t xml:space="preserve"> THPT Marie Curie  </t>
  </si>
  <si>
    <t xml:space="preserve"> THPT Ng Thị Minh Khai </t>
  </si>
  <si>
    <t xml:space="preserve"> THPT Nguyễn Thị Diệu</t>
  </si>
  <si>
    <t xml:space="preserve"> THPT Nguyễn Trãi </t>
  </si>
  <si>
    <t xml:space="preserve">THPT Nguyễn Hữu Thọ  </t>
  </si>
  <si>
    <t xml:space="preserve"> THPT Hùng Vương </t>
  </si>
  <si>
    <t xml:space="preserve"> THPT Lê Hồng Phong </t>
  </si>
  <si>
    <t xml:space="preserve"> THPT Trần Khai Nguyên  </t>
  </si>
  <si>
    <t xml:space="preserve"> THPT Trần Hữu Trang</t>
  </si>
  <si>
    <t xml:space="preserve"> THPT Mạc Đĩnh Chi </t>
  </si>
  <si>
    <t xml:space="preserve"> THPT Bình Phú  </t>
  </si>
  <si>
    <t xml:space="preserve">THPT Nguyễn Tất Thành </t>
  </si>
  <si>
    <t>THPT Phạm Phú Thứ</t>
  </si>
  <si>
    <t xml:space="preserve"> THPT Lê Thánh Tôn</t>
  </si>
  <si>
    <t xml:space="preserve"> THPT Ngô Quyền  </t>
  </si>
  <si>
    <t xml:space="preserve"> THPT Nam Sài Gòn  </t>
  </si>
  <si>
    <t xml:space="preserve">THPT Tân Phong </t>
  </si>
  <si>
    <t xml:space="preserve"> THPT Lương Văn Can </t>
  </si>
  <si>
    <t xml:space="preserve"> THPT Ngô Gia Tự </t>
  </si>
  <si>
    <t xml:space="preserve"> THPT Tạ Quang Bửu  </t>
  </si>
  <si>
    <t>THPT Nguyễn Văn Linh</t>
  </si>
  <si>
    <t>THPT Võ Văn Kiệt</t>
  </si>
  <si>
    <t xml:space="preserve"> THPT Nguyễn Du </t>
  </si>
  <si>
    <t xml:space="preserve"> THPT Nguyễn An Ninh  </t>
  </si>
  <si>
    <t xml:space="preserve"> THPT Nguyễn Khuyến </t>
  </si>
  <si>
    <t>THPT Diên Hồng</t>
  </si>
  <si>
    <t xml:space="preserve"> THPT Sương Nguyệt Anh</t>
  </si>
  <si>
    <t xml:space="preserve"> THPT Nam Kỳ Khởi Nghĩa  </t>
  </si>
  <si>
    <t xml:space="preserve"> THPT Nguyễn Hiền </t>
  </si>
  <si>
    <t xml:space="preserve"> THPT Trần Quang Khải  </t>
  </si>
  <si>
    <t xml:space="preserve"> THPT Võ Trường Toản  </t>
  </si>
  <si>
    <t xml:space="preserve"> THPT Trường Chinh </t>
  </si>
  <si>
    <t xml:space="preserve"> THPT Thạnh Lộc</t>
  </si>
  <si>
    <t>THPT Phong Phú</t>
  </si>
  <si>
    <t xml:space="preserve"> THPT Bình Chánh </t>
  </si>
  <si>
    <t xml:space="preserve"> THPT Đa Phước </t>
  </si>
  <si>
    <t xml:space="preserve"> THPT Lê Minh Xuân </t>
  </si>
  <si>
    <t>THPT Tân Túc</t>
  </si>
  <si>
    <t>THPT Vĩnh Lộc B</t>
  </si>
  <si>
    <t xml:space="preserve"> THPT An Lạc </t>
  </si>
  <si>
    <t xml:space="preserve"> THPT Vĩnh Lộc </t>
  </si>
  <si>
    <t xml:space="preserve"> THPT Bình Tân</t>
  </si>
  <si>
    <t xml:space="preserve"> THPT Bình Hưng Hòa</t>
  </si>
  <si>
    <t xml:space="preserve"> THPT Nguyễn Hữu Cảnh</t>
  </si>
  <si>
    <t xml:space="preserve"> THPT Hoàng Hoa Thám  </t>
  </si>
  <si>
    <t xml:space="preserve"> THPT Phan Đăng Lưu </t>
  </si>
  <si>
    <t xml:space="preserve"> THPT Võ Thị Sáu </t>
  </si>
  <si>
    <t xml:space="preserve"> THPT Thanh Đa</t>
  </si>
  <si>
    <t xml:space="preserve"> THPT Gia Định</t>
  </si>
  <si>
    <t>THPT Trần Văn Giàu</t>
  </si>
  <si>
    <t xml:space="preserve"> THPT An Nhơn Tây </t>
  </si>
  <si>
    <t xml:space="preserve"> THPT Củ Chi </t>
  </si>
  <si>
    <t xml:space="preserve"> THPT Quang Trung </t>
  </si>
  <si>
    <t xml:space="preserve"> THPT Trung Phú </t>
  </si>
  <si>
    <t xml:space="preserve"> THPT Trung Lập  </t>
  </si>
  <si>
    <t xml:space="preserve"> THPT Tân Thông Hội  </t>
  </si>
  <si>
    <t>THCS-THPT Thạnh An</t>
  </si>
  <si>
    <t>THPT Bình Khánh</t>
  </si>
  <si>
    <t>THPT Cần Thạnh</t>
  </si>
  <si>
    <t xml:space="preserve"> THPT Nguyễn Trung Trực  </t>
  </si>
  <si>
    <t xml:space="preserve"> THPT Gò Vấp </t>
  </si>
  <si>
    <t xml:space="preserve"> THPT Nguyễn Công Trứ </t>
  </si>
  <si>
    <t xml:space="preserve"> THPT Trần Hưng Đạo  </t>
  </si>
  <si>
    <t>THPT Hồ Thị Bi</t>
  </si>
  <si>
    <t xml:space="preserve"> THPT Nguyễn Văn Cừ  </t>
  </si>
  <si>
    <t xml:space="preserve"> THPT Lý Thường Kiệt </t>
  </si>
  <si>
    <t xml:space="preserve"> THPT Nguyễn Hữu Cầu </t>
  </si>
  <si>
    <t xml:space="preserve"> THPT Bà Điểm </t>
  </si>
  <si>
    <t xml:space="preserve"> THPT Nguyễn Hữu Tiến  </t>
  </si>
  <si>
    <t>THPT Phạm Văn Sáng</t>
  </si>
  <si>
    <t>THPT Long Thới</t>
  </si>
  <si>
    <t>THPT Phước Kiển</t>
  </si>
  <si>
    <t>THPT Dương Văn Dương</t>
  </si>
  <si>
    <t xml:space="preserve">THPT Hàn Thuyên  </t>
  </si>
  <si>
    <t xml:space="preserve">THPT Phú Nhuận </t>
  </si>
  <si>
    <t xml:space="preserve"> THPT Nguyễn Thượng Hiền </t>
  </si>
  <si>
    <t xml:space="preserve"> THPT Nguyễn Thái Bình  </t>
  </si>
  <si>
    <t xml:space="preserve"> THPT Nguyễn Chí Thanh </t>
  </si>
  <si>
    <t xml:space="preserve"> THPT Tân Bình  </t>
  </si>
  <si>
    <t xml:space="preserve"> THPT Trần Phú </t>
  </si>
  <si>
    <t xml:space="preserve"> THPT Tây Thạnh </t>
  </si>
  <si>
    <t>THPT Lê Trọng Tấn</t>
  </si>
  <si>
    <t xml:space="preserve"> THPT Giồng Ông Tố </t>
  </si>
  <si>
    <t xml:space="preserve">THPT Thủ Thiêm </t>
  </si>
  <si>
    <t>THPT Dương Văn Thì</t>
  </si>
  <si>
    <t xml:space="preserve">THPT Nguyễn Huệ </t>
  </si>
  <si>
    <t xml:space="preserve">THPT Phước Long  </t>
  </si>
  <si>
    <t xml:space="preserve"> THPT Long Trường  </t>
  </si>
  <si>
    <t>THPT Nguyễn Văn Tăng</t>
  </si>
  <si>
    <t>THPT Linh Trung</t>
  </si>
  <si>
    <t>THPT Bình Chiểu</t>
  </si>
  <si>
    <t xml:space="preserve"> THPT Tam Phú </t>
  </si>
  <si>
    <t xml:space="preserve"> THPT Thủ Đức </t>
  </si>
  <si>
    <t xml:space="preserve"> THPT Nguyễn Hữu Huân </t>
  </si>
  <si>
    <t xml:space="preserve"> THPT Hiệp Bình  </t>
  </si>
  <si>
    <t>THPT Đào Sơn Tây</t>
  </si>
  <si>
    <t>Ghi chú</t>
  </si>
  <si>
    <t>Ngân sách  cấp</t>
  </si>
  <si>
    <t>Đơn vị tự cân đối</t>
  </si>
  <si>
    <t>Xã hội hóa</t>
  </si>
  <si>
    <t>DANH SÁCH DỰ KIẾN KẾ HOẠCH ĐẦU TƯ BỔ SUNG</t>
  </si>
  <si>
    <t xml:space="preserve">MUA SẮM THIẾT BỊ DẠY HỌC TỐI THIỂU 
NĂM HỌC 2023-2024 </t>
  </si>
  <si>
    <t>Phân hiệu THPT Lê Thị Hồng Gấm</t>
  </si>
  <si>
    <t>THPT NK TDTT Huyện Bình Chánh</t>
  </si>
  <si>
    <t>THPT Phú Hòa</t>
  </si>
  <si>
    <t xml:space="preserve"> THPT NKTDTT NgThị Định </t>
  </si>
  <si>
    <t>TỔNG</t>
  </si>
  <si>
    <t>TT GDTX Chu Văn An</t>
  </si>
  <si>
    <t>TT GDTX Lê Quý Đôn</t>
  </si>
  <si>
    <t>THPT  An Nghĩa</t>
  </si>
  <si>
    <r>
      <t xml:space="preserve">Dự kiến kế hoạch đầu tư bổ sung 
</t>
    </r>
    <r>
      <rPr>
        <sz val="14"/>
        <color rgb="FFFF0000"/>
        <rFont val="Times New Roman"/>
        <family val="1"/>
      </rPr>
      <t>(ĐVT: đồng)</t>
    </r>
  </si>
  <si>
    <t>Thiếu Biểu 10</t>
  </si>
  <si>
    <t>Cập nhật ngày 18/8/2023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</si>
</sst>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2"/>
      <name val="Times New Roman"/>
      <family val="1"/>
      <charset val="163"/>
    </font>
    <font>
      <sz val="14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3"/>
      <color rgb="FF333333"/>
      <name val="Segoe UI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" fontId="3" fillId="2" borderId="0" xfId="0" applyNumberFormat="1" applyFont="1" applyFill="1"/>
    <xf numFmtId="0" fontId="4" fillId="0" borderId="0" xfId="0" applyFont="1"/>
    <xf numFmtId="164" fontId="6" fillId="2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2" borderId="1" xfId="5" quotePrefix="1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left" vertical="center"/>
    </xf>
    <xf numFmtId="164" fontId="6" fillId="2" borderId="1" xfId="5" quotePrefix="1" applyNumberFormat="1" applyFont="1" applyFill="1" applyBorder="1" applyAlignment="1">
      <alignment vertical="center" wrapText="1"/>
    </xf>
    <xf numFmtId="0" fontId="9" fillId="0" borderId="0" xfId="0" applyFont="1"/>
    <xf numFmtId="0" fontId="0" fillId="0" borderId="0" xfId="0" quotePrefix="1"/>
    <xf numFmtId="0" fontId="10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0" quotePrefix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/>
    </xf>
    <xf numFmtId="3" fontId="6" fillId="0" borderId="1" xfId="1" quotePrefix="1" applyNumberFormat="1" applyFont="1" applyFill="1" applyBorder="1" applyAlignment="1">
      <alignment horizontal="center" vertical="center" wrapText="1"/>
    </xf>
    <xf numFmtId="0" fontId="11" fillId="0" borderId="11" xfId="0" applyFont="1" applyBorder="1"/>
    <xf numFmtId="3" fontId="6" fillId="0" borderId="14" xfId="1" applyNumberFormat="1" applyFont="1" applyFill="1" applyBorder="1" applyAlignment="1">
      <alignment horizontal="center" vertical="center"/>
    </xf>
    <xf numFmtId="164" fontId="6" fillId="2" borderId="15" xfId="3" applyNumberFormat="1" applyFont="1" applyFill="1" applyBorder="1" applyAlignment="1">
      <alignment vertical="center"/>
    </xf>
    <xf numFmtId="3" fontId="6" fillId="0" borderId="15" xfId="1" quotePrefix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center" vertical="center"/>
    </xf>
    <xf numFmtId="1" fontId="6" fillId="0" borderId="16" xfId="1" applyNumberFormat="1" applyFont="1" applyFill="1" applyBorder="1" applyAlignment="1">
      <alignment horizontal="center" vertical="center"/>
    </xf>
    <xf numFmtId="3" fontId="1" fillId="0" borderId="19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left" vertical="center" wrapText="1"/>
    </xf>
    <xf numFmtId="164" fontId="6" fillId="3" borderId="1" xfId="3" applyNumberFormat="1" applyFont="1" applyFill="1" applyBorder="1" applyAlignment="1">
      <alignment vertical="center"/>
    </xf>
    <xf numFmtId="164" fontId="6" fillId="0" borderId="1" xfId="3" applyNumberFormat="1" applyFont="1" applyFill="1" applyBorder="1" applyAlignment="1">
      <alignment vertical="center"/>
    </xf>
    <xf numFmtId="3" fontId="6" fillId="3" borderId="1" xfId="1" quotePrefix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4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3" xfId="1"/>
    <cellStyle name="Normal 3 2" xfId="5"/>
    <cellStyle name="Normal_DU TOAN KINH PHI 2011 THPT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2118784</xdr:colOff>
      <xdr:row>120</xdr:row>
      <xdr:rowOff>101600</xdr:rowOff>
    </xdr:from>
    <xdr:to>
      <xdr:col>3</xdr:col>
      <xdr:colOff>775759</xdr:colOff>
      <xdr:row>120</xdr:row>
      <xdr:rowOff>101600</xdr:rowOff>
    </xdr:to>
    <xdr:cxnSp macro="">
      <xdr:nvCxnSpPr>
        <xdr:cNvPr id="2" name="Straight Connector 1"/>
        <xdr:cNvCxnSpPr/>
      </xdr:nvCxnSpPr>
      <xdr:spPr>
        <a:xfrm>
          <a:off x="2732617" y="29734933"/>
          <a:ext cx="36205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topLeftCell="A4" zoomScaleNormal="100" workbookViewId="0">
      <pane ySplit="2460" topLeftCell="A7" activePane="bottomLeft"/>
      <selection activeCell="G4" sqref="G1:G1048576"/>
      <selection pane="bottomLeft" activeCell="D16" sqref="D16"/>
    </sheetView>
  </sheetViews>
  <sheetFormatPr defaultRowHeight="15" x14ac:dyDescent="0.25"/>
  <cols>
    <col min="2" max="2" width="46.42578125" customWidth="1"/>
    <col min="3" max="3" width="27.85546875" customWidth="1"/>
    <col min="4" max="4" width="20.140625" customWidth="1"/>
    <col min="5" max="5" width="20.28515625" customWidth="1"/>
    <col min="6" max="6" width="19.42578125" customWidth="1"/>
  </cols>
  <sheetData>
    <row r="1" spans="1:6" x14ac:dyDescent="0.25">
      <c r="A1" s="1"/>
      <c r="B1" s="2"/>
      <c r="C1" s="2"/>
      <c r="D1" s="3"/>
    </row>
    <row r="2" spans="1:6" ht="18.75" x14ac:dyDescent="0.3">
      <c r="A2" s="54" t="s">
        <v>109</v>
      </c>
      <c r="B2" s="54"/>
      <c r="C2" s="54"/>
      <c r="D2" s="54"/>
      <c r="E2" s="54"/>
      <c r="F2" s="54"/>
    </row>
    <row r="3" spans="1:6" ht="18.75" customHeight="1" x14ac:dyDescent="0.3">
      <c r="A3" s="55" t="s">
        <v>110</v>
      </c>
      <c r="B3" s="55"/>
      <c r="C3" s="55"/>
      <c r="D3" s="55"/>
      <c r="E3" s="55"/>
      <c r="F3" s="55"/>
    </row>
    <row r="4" spans="1:6" ht="18.75" customHeight="1" x14ac:dyDescent="0.3">
      <c r="A4" s="55" t="s">
        <v>121</v>
      </c>
      <c r="B4" s="55"/>
      <c r="C4" s="55"/>
      <c r="D4" s="55"/>
      <c r="E4" s="55"/>
      <c r="F4" s="55"/>
    </row>
    <row r="5" spans="1:6" ht="14.25" customHeight="1" thickBot="1" x14ac:dyDescent="0.35">
      <c r="A5" s="4"/>
      <c r="B5" s="5"/>
      <c r="C5" s="5"/>
      <c r="D5" s="6"/>
      <c r="E5" s="7"/>
    </row>
    <row r="6" spans="1:6" ht="44.25" customHeight="1" x14ac:dyDescent="0.25">
      <c r="A6" s="56" t="s">
        <v>0</v>
      </c>
      <c r="B6" s="58" t="s">
        <v>1</v>
      </c>
      <c r="C6" s="60" t="s">
        <v>119</v>
      </c>
      <c r="D6" s="61"/>
      <c r="E6" s="61"/>
      <c r="F6" s="52" t="s">
        <v>105</v>
      </c>
    </row>
    <row r="7" spans="1:6" ht="44.25" customHeight="1" thickBot="1" x14ac:dyDescent="0.3">
      <c r="A7" s="57"/>
      <c r="B7" s="59"/>
      <c r="C7" s="17" t="s">
        <v>106</v>
      </c>
      <c r="D7" s="16" t="s">
        <v>107</v>
      </c>
      <c r="E7" s="16" t="s">
        <v>108</v>
      </c>
      <c r="F7" s="53"/>
    </row>
    <row r="8" spans="1:6" ht="18.75" customHeight="1" x14ac:dyDescent="0.25">
      <c r="A8" s="18">
        <v>1</v>
      </c>
      <c r="B8" s="37" t="s">
        <v>2</v>
      </c>
      <c r="C8" s="47"/>
      <c r="D8" s="47"/>
      <c r="E8" s="48"/>
      <c r="F8" s="19" t="s">
        <v>120</v>
      </c>
    </row>
    <row r="9" spans="1:6" ht="18.75" customHeight="1" x14ac:dyDescent="0.25">
      <c r="A9" s="20">
        <v>2</v>
      </c>
      <c r="B9" s="38" t="s">
        <v>3</v>
      </c>
      <c r="C9" s="44"/>
      <c r="D9" s="41"/>
      <c r="E9" s="41"/>
      <c r="F9" s="21" t="s">
        <v>120</v>
      </c>
    </row>
    <row r="10" spans="1:6" ht="18.75" customHeight="1" x14ac:dyDescent="0.25">
      <c r="A10" s="20">
        <v>3</v>
      </c>
      <c r="B10" s="8" t="s">
        <v>4</v>
      </c>
      <c r="C10" s="22">
        <v>7294364700</v>
      </c>
      <c r="D10" s="23">
        <v>0</v>
      </c>
      <c r="E10" s="23">
        <v>0</v>
      </c>
      <c r="F10" s="28"/>
    </row>
    <row r="11" spans="1:6" ht="18.75" customHeight="1" x14ac:dyDescent="0.25">
      <c r="A11" s="20">
        <v>4</v>
      </c>
      <c r="B11" s="8" t="s">
        <v>5</v>
      </c>
      <c r="C11" s="22">
        <v>95000000</v>
      </c>
      <c r="D11" s="23">
        <v>0</v>
      </c>
      <c r="E11" s="23">
        <v>0</v>
      </c>
      <c r="F11" s="21"/>
    </row>
    <row r="12" spans="1:6" ht="18.75" customHeight="1" x14ac:dyDescent="0.3">
      <c r="A12" s="20">
        <v>5</v>
      </c>
      <c r="B12" s="38" t="s">
        <v>6</v>
      </c>
      <c r="C12" s="46"/>
      <c r="D12" s="41"/>
      <c r="E12" s="41"/>
      <c r="F12" s="21" t="s">
        <v>120</v>
      </c>
    </row>
    <row r="13" spans="1:6" ht="18.75" customHeight="1" x14ac:dyDescent="0.25">
      <c r="A13" s="20">
        <v>6</v>
      </c>
      <c r="B13" s="10" t="s">
        <v>7</v>
      </c>
      <c r="C13" s="22">
        <v>205843000</v>
      </c>
      <c r="D13" s="23">
        <v>0</v>
      </c>
      <c r="E13" s="23">
        <v>0</v>
      </c>
      <c r="F13" s="21"/>
    </row>
    <row r="14" spans="1:6" ht="18.75" customHeight="1" x14ac:dyDescent="0.25">
      <c r="A14" s="20">
        <v>7</v>
      </c>
      <c r="B14" s="8" t="s">
        <v>8</v>
      </c>
      <c r="C14" s="22">
        <v>1726000000</v>
      </c>
      <c r="D14" s="23">
        <v>181000000</v>
      </c>
      <c r="E14" s="23">
        <v>0</v>
      </c>
      <c r="F14" s="21"/>
    </row>
    <row r="15" spans="1:6" ht="18.75" customHeight="1" x14ac:dyDescent="0.25">
      <c r="A15" s="20">
        <v>8</v>
      </c>
      <c r="B15" s="38" t="s">
        <v>9</v>
      </c>
      <c r="C15" s="45"/>
      <c r="D15" s="41"/>
      <c r="E15" s="41"/>
      <c r="F15" s="21" t="s">
        <v>120</v>
      </c>
    </row>
    <row r="16" spans="1:6" ht="18.75" customHeight="1" x14ac:dyDescent="0.25">
      <c r="A16" s="20">
        <v>9</v>
      </c>
      <c r="B16" s="8" t="s">
        <v>10</v>
      </c>
      <c r="C16" s="22">
        <v>4080000000</v>
      </c>
      <c r="D16" s="23">
        <f>5121200+404641200</f>
        <v>409762400</v>
      </c>
      <c r="E16" s="23">
        <v>1395909000</v>
      </c>
      <c r="F16" s="21"/>
    </row>
    <row r="17" spans="1:6" ht="18.75" customHeight="1" x14ac:dyDescent="0.25">
      <c r="A17" s="20">
        <v>10</v>
      </c>
      <c r="B17" s="8" t="s">
        <v>11</v>
      </c>
      <c r="C17" s="22">
        <v>911000000</v>
      </c>
      <c r="D17" s="23">
        <v>370780000</v>
      </c>
      <c r="E17" s="23">
        <v>0</v>
      </c>
      <c r="F17" s="21"/>
    </row>
    <row r="18" spans="1:6" ht="18.75" customHeight="1" x14ac:dyDescent="0.25">
      <c r="A18" s="20">
        <v>11</v>
      </c>
      <c r="B18" s="38" t="s">
        <v>12</v>
      </c>
      <c r="C18" s="44"/>
      <c r="D18" s="41"/>
      <c r="E18" s="41"/>
      <c r="F18" s="21" t="s">
        <v>120</v>
      </c>
    </row>
    <row r="19" spans="1:6" ht="18.75" customHeight="1" x14ac:dyDescent="0.25">
      <c r="A19" s="20">
        <v>12</v>
      </c>
      <c r="B19" s="11" t="s">
        <v>13</v>
      </c>
      <c r="C19" s="22">
        <v>25251110000</v>
      </c>
      <c r="D19" s="23">
        <v>0</v>
      </c>
      <c r="E19" s="23">
        <v>0</v>
      </c>
      <c r="F19" s="21"/>
    </row>
    <row r="20" spans="1:6" ht="18.75" customHeight="1" x14ac:dyDescent="0.25">
      <c r="A20" s="20">
        <v>13</v>
      </c>
      <c r="B20" s="8" t="s">
        <v>14</v>
      </c>
      <c r="C20" s="22">
        <v>318836802</v>
      </c>
      <c r="D20" s="23">
        <v>0</v>
      </c>
      <c r="E20" s="23">
        <v>0</v>
      </c>
      <c r="F20" s="21"/>
    </row>
    <row r="21" spans="1:6" ht="18.75" customHeight="1" x14ac:dyDescent="0.25">
      <c r="A21" s="20">
        <v>14</v>
      </c>
      <c r="B21" s="8" t="s">
        <v>15</v>
      </c>
      <c r="C21" s="22">
        <v>2317641400</v>
      </c>
      <c r="D21" s="23">
        <v>1557097000</v>
      </c>
      <c r="E21" s="23">
        <v>0</v>
      </c>
      <c r="F21" s="21"/>
    </row>
    <row r="22" spans="1:6" ht="18.75" customHeight="1" x14ac:dyDescent="0.25">
      <c r="A22" s="20">
        <v>15</v>
      </c>
      <c r="B22" s="39" t="s">
        <v>16</v>
      </c>
      <c r="C22" s="22">
        <v>1025000000</v>
      </c>
      <c r="D22" s="23">
        <v>278000000</v>
      </c>
      <c r="E22" s="23">
        <v>350000000</v>
      </c>
      <c r="F22" s="21"/>
    </row>
    <row r="23" spans="1:6" ht="18.75" customHeight="1" x14ac:dyDescent="0.25">
      <c r="A23" s="20">
        <v>16</v>
      </c>
      <c r="B23" s="38" t="s">
        <v>17</v>
      </c>
      <c r="C23" s="45"/>
      <c r="D23" s="41"/>
      <c r="E23" s="41"/>
      <c r="F23" s="21" t="s">
        <v>120</v>
      </c>
    </row>
    <row r="24" spans="1:6" ht="18.75" customHeight="1" x14ac:dyDescent="0.25">
      <c r="A24" s="20">
        <v>17</v>
      </c>
      <c r="B24" s="38" t="s">
        <v>18</v>
      </c>
      <c r="C24" s="44"/>
      <c r="D24" s="41"/>
      <c r="E24" s="41"/>
      <c r="F24" s="21" t="s">
        <v>120</v>
      </c>
    </row>
    <row r="25" spans="1:6" ht="18.75" customHeight="1" x14ac:dyDescent="0.25">
      <c r="A25" s="20">
        <v>18</v>
      </c>
      <c r="B25" s="38" t="s">
        <v>19</v>
      </c>
      <c r="C25" s="44"/>
      <c r="D25" s="41"/>
      <c r="E25" s="41"/>
      <c r="F25" s="21" t="s">
        <v>120</v>
      </c>
    </row>
    <row r="26" spans="1:6" ht="18.75" customHeight="1" x14ac:dyDescent="0.25">
      <c r="A26" s="20">
        <v>19</v>
      </c>
      <c r="B26" s="8" t="s">
        <v>20</v>
      </c>
      <c r="C26" s="24">
        <v>507181000</v>
      </c>
      <c r="D26" s="23">
        <v>111215500</v>
      </c>
      <c r="E26" s="23">
        <v>5420000</v>
      </c>
      <c r="F26" s="21"/>
    </row>
    <row r="27" spans="1:6" ht="18.75" customHeight="1" x14ac:dyDescent="0.25">
      <c r="A27" s="20">
        <v>20</v>
      </c>
      <c r="B27" s="38" t="s">
        <v>21</v>
      </c>
      <c r="C27" s="44"/>
      <c r="D27" s="41"/>
      <c r="E27" s="41"/>
      <c r="F27" s="21" t="s">
        <v>120</v>
      </c>
    </row>
    <row r="28" spans="1:6" ht="18.75" customHeight="1" x14ac:dyDescent="0.3">
      <c r="A28" s="20">
        <v>21</v>
      </c>
      <c r="B28" s="8" t="s">
        <v>22</v>
      </c>
      <c r="C28" s="25">
        <v>371986646</v>
      </c>
      <c r="D28" s="23">
        <v>174754000</v>
      </c>
      <c r="E28" s="26">
        <v>30000000</v>
      </c>
      <c r="F28" s="21"/>
    </row>
    <row r="29" spans="1:6" ht="18.75" customHeight="1" x14ac:dyDescent="0.3">
      <c r="A29" s="20">
        <v>22</v>
      </c>
      <c r="B29" s="8" t="s">
        <v>23</v>
      </c>
      <c r="C29" s="25">
        <f>338520000+198202000</f>
        <v>536722000</v>
      </c>
      <c r="D29" s="23">
        <f>43327600+22628000</f>
        <v>65955600</v>
      </c>
      <c r="E29" s="26">
        <v>0</v>
      </c>
      <c r="F29" s="21"/>
    </row>
    <row r="30" spans="1:6" ht="18.75" customHeight="1" x14ac:dyDescent="0.3">
      <c r="A30" s="20">
        <v>23</v>
      </c>
      <c r="B30" s="38" t="s">
        <v>24</v>
      </c>
      <c r="C30" s="43"/>
      <c r="D30" s="41"/>
      <c r="E30" s="42"/>
      <c r="F30" s="21" t="s">
        <v>120</v>
      </c>
    </row>
    <row r="31" spans="1:6" ht="18.75" customHeight="1" x14ac:dyDescent="0.3">
      <c r="A31" s="20">
        <v>24</v>
      </c>
      <c r="B31" s="38" t="s">
        <v>25</v>
      </c>
      <c r="C31" s="43"/>
      <c r="D31" s="41"/>
      <c r="E31" s="42"/>
      <c r="F31" s="21" t="s">
        <v>120</v>
      </c>
    </row>
    <row r="32" spans="1:6" ht="18.75" customHeight="1" x14ac:dyDescent="0.3">
      <c r="A32" s="20">
        <v>25</v>
      </c>
      <c r="B32" s="38" t="s">
        <v>26</v>
      </c>
      <c r="C32" s="43"/>
      <c r="D32" s="41"/>
      <c r="E32" s="42"/>
      <c r="F32" s="21" t="s">
        <v>120</v>
      </c>
    </row>
    <row r="33" spans="1:7" ht="18.75" customHeight="1" x14ac:dyDescent="0.35">
      <c r="A33" s="20">
        <v>26</v>
      </c>
      <c r="B33" s="8" t="s">
        <v>27</v>
      </c>
      <c r="C33" s="25">
        <v>5774000000</v>
      </c>
      <c r="D33" s="26">
        <v>0</v>
      </c>
      <c r="E33" s="26">
        <v>0</v>
      </c>
      <c r="F33" s="28"/>
      <c r="G33" s="13"/>
    </row>
    <row r="34" spans="1:7" ht="18.75" customHeight="1" x14ac:dyDescent="0.3">
      <c r="A34" s="20">
        <v>27</v>
      </c>
      <c r="B34" s="8" t="s">
        <v>28</v>
      </c>
      <c r="C34" s="25">
        <v>505967600</v>
      </c>
      <c r="D34" s="26">
        <v>0</v>
      </c>
      <c r="E34" s="26">
        <v>0</v>
      </c>
      <c r="F34" s="21"/>
    </row>
    <row r="35" spans="1:7" ht="18.75" customHeight="1" x14ac:dyDescent="0.3">
      <c r="A35" s="20">
        <v>28</v>
      </c>
      <c r="B35" s="8" t="s">
        <v>114</v>
      </c>
      <c r="C35" s="25">
        <f>1183000000+1400200000</f>
        <v>2583200000</v>
      </c>
      <c r="D35" s="26">
        <v>0</v>
      </c>
      <c r="E35" s="26">
        <v>0</v>
      </c>
      <c r="F35" s="21"/>
    </row>
    <row r="36" spans="1:7" ht="18.75" customHeight="1" x14ac:dyDescent="0.3">
      <c r="A36" s="20">
        <v>29</v>
      </c>
      <c r="B36" s="38" t="s">
        <v>29</v>
      </c>
      <c r="C36" s="43"/>
      <c r="D36" s="41"/>
      <c r="E36" s="42"/>
      <c r="F36" s="21" t="s">
        <v>120</v>
      </c>
    </row>
    <row r="37" spans="1:7" ht="18.75" customHeight="1" x14ac:dyDescent="0.3">
      <c r="A37" s="20">
        <v>30</v>
      </c>
      <c r="B37" s="8" t="s">
        <v>30</v>
      </c>
      <c r="C37" s="25">
        <v>1992818600</v>
      </c>
      <c r="D37" s="26">
        <v>0</v>
      </c>
      <c r="E37" s="26">
        <v>0</v>
      </c>
      <c r="F37" s="28"/>
    </row>
    <row r="38" spans="1:7" ht="18.75" customHeight="1" x14ac:dyDescent="0.3">
      <c r="A38" s="20">
        <v>31</v>
      </c>
      <c r="B38" s="38" t="s">
        <v>31</v>
      </c>
      <c r="C38" s="40"/>
      <c r="D38" s="41"/>
      <c r="E38" s="42"/>
      <c r="F38" s="21" t="s">
        <v>120</v>
      </c>
    </row>
    <row r="39" spans="1:7" ht="18.75" customHeight="1" x14ac:dyDescent="0.3">
      <c r="A39" s="20">
        <v>32</v>
      </c>
      <c r="B39" s="38" t="s">
        <v>32</v>
      </c>
      <c r="C39" s="40"/>
      <c r="D39" s="41"/>
      <c r="E39" s="42"/>
      <c r="F39" s="21" t="s">
        <v>120</v>
      </c>
    </row>
    <row r="40" spans="1:7" ht="18.75" customHeight="1" x14ac:dyDescent="0.3">
      <c r="A40" s="20">
        <v>33</v>
      </c>
      <c r="B40" s="8" t="s">
        <v>33</v>
      </c>
      <c r="C40" s="26">
        <v>0</v>
      </c>
      <c r="D40" s="23">
        <v>2396752654</v>
      </c>
      <c r="E40" s="26">
        <v>0</v>
      </c>
      <c r="F40" s="21"/>
    </row>
    <row r="41" spans="1:7" ht="18.75" customHeight="1" x14ac:dyDescent="0.3">
      <c r="A41" s="20">
        <v>34</v>
      </c>
      <c r="B41" s="8" t="s">
        <v>34</v>
      </c>
      <c r="C41" s="27">
        <v>625037930</v>
      </c>
      <c r="D41" s="26">
        <v>0</v>
      </c>
      <c r="E41" s="26">
        <v>0</v>
      </c>
      <c r="F41" s="21"/>
    </row>
    <row r="42" spans="1:7" ht="18.75" customHeight="1" x14ac:dyDescent="0.3">
      <c r="A42" s="20">
        <v>35</v>
      </c>
      <c r="B42" s="8" t="s">
        <v>35</v>
      </c>
      <c r="C42" s="27">
        <v>363453000</v>
      </c>
      <c r="D42" s="26">
        <v>0</v>
      </c>
      <c r="E42" s="26">
        <v>0</v>
      </c>
      <c r="F42" s="21"/>
    </row>
    <row r="43" spans="1:7" ht="18.75" customHeight="1" x14ac:dyDescent="0.3">
      <c r="A43" s="20">
        <v>36</v>
      </c>
      <c r="B43" s="38" t="s">
        <v>36</v>
      </c>
      <c r="C43" s="40"/>
      <c r="D43" s="41"/>
      <c r="E43" s="42"/>
      <c r="F43" s="21" t="s">
        <v>120</v>
      </c>
    </row>
    <row r="44" spans="1:7" ht="18.75" customHeight="1" x14ac:dyDescent="0.3">
      <c r="A44" s="20">
        <v>37</v>
      </c>
      <c r="B44" s="8" t="s">
        <v>37</v>
      </c>
      <c r="C44" s="23">
        <f>2017210000+759830000</f>
        <v>2777040000</v>
      </c>
      <c r="D44" s="26">
        <v>0</v>
      </c>
      <c r="E44" s="26">
        <v>0</v>
      </c>
      <c r="F44" s="21"/>
    </row>
    <row r="45" spans="1:7" ht="18.75" customHeight="1" x14ac:dyDescent="0.3">
      <c r="A45" s="20">
        <v>38</v>
      </c>
      <c r="B45" s="8" t="s">
        <v>38</v>
      </c>
      <c r="C45" s="27">
        <v>277500000</v>
      </c>
      <c r="D45" s="26">
        <v>0</v>
      </c>
      <c r="E45" s="26">
        <v>0</v>
      </c>
      <c r="F45" s="21"/>
    </row>
    <row r="46" spans="1:7" ht="18.75" customHeight="1" x14ac:dyDescent="0.3">
      <c r="A46" s="20">
        <v>39</v>
      </c>
      <c r="B46" s="8" t="s">
        <v>39</v>
      </c>
      <c r="C46" s="27">
        <v>524824400</v>
      </c>
      <c r="D46" s="23">
        <v>0</v>
      </c>
      <c r="E46" s="26">
        <v>0</v>
      </c>
      <c r="F46" s="21"/>
    </row>
    <row r="47" spans="1:7" ht="18.75" customHeight="1" x14ac:dyDescent="0.3">
      <c r="A47" s="20">
        <v>40</v>
      </c>
      <c r="B47" s="38" t="s">
        <v>40</v>
      </c>
      <c r="C47" s="40"/>
      <c r="D47" s="41"/>
      <c r="E47" s="42"/>
      <c r="F47" s="21" t="s">
        <v>120</v>
      </c>
    </row>
    <row r="48" spans="1:7" ht="18.75" customHeight="1" x14ac:dyDescent="0.3">
      <c r="A48" s="20">
        <v>41</v>
      </c>
      <c r="B48" s="8" t="s">
        <v>41</v>
      </c>
      <c r="C48" s="27">
        <v>404683200</v>
      </c>
      <c r="D48" s="26">
        <v>0</v>
      </c>
      <c r="E48" s="26">
        <v>0</v>
      </c>
      <c r="F48" s="21"/>
    </row>
    <row r="49" spans="1:7" ht="18.75" customHeight="1" x14ac:dyDescent="0.3">
      <c r="A49" s="20">
        <v>42</v>
      </c>
      <c r="B49" s="9" t="s">
        <v>42</v>
      </c>
      <c r="C49" s="22">
        <v>1342466800</v>
      </c>
      <c r="D49" s="26">
        <v>0</v>
      </c>
      <c r="E49" s="26">
        <v>0</v>
      </c>
      <c r="F49" s="21"/>
    </row>
    <row r="50" spans="1:7" ht="18.75" customHeight="1" x14ac:dyDescent="0.3">
      <c r="A50" s="20">
        <v>43</v>
      </c>
      <c r="B50" s="12" t="s">
        <v>112</v>
      </c>
      <c r="C50" s="26">
        <v>0</v>
      </c>
      <c r="D50" s="23">
        <v>137888000</v>
      </c>
      <c r="E50" s="26">
        <v>0</v>
      </c>
      <c r="F50" s="28"/>
    </row>
    <row r="51" spans="1:7" ht="18.75" customHeight="1" x14ac:dyDescent="0.3">
      <c r="A51" s="20">
        <v>44</v>
      </c>
      <c r="B51" s="8" t="s">
        <v>43</v>
      </c>
      <c r="C51" s="27">
        <v>100000000</v>
      </c>
      <c r="D51" s="23">
        <v>85310000</v>
      </c>
      <c r="E51" s="26">
        <v>0</v>
      </c>
      <c r="F51" s="21"/>
    </row>
    <row r="52" spans="1:7" ht="18.75" customHeight="1" x14ac:dyDescent="0.3">
      <c r="A52" s="20">
        <v>45</v>
      </c>
      <c r="B52" s="8" t="s">
        <v>44</v>
      </c>
      <c r="C52" s="27">
        <v>3887000000</v>
      </c>
      <c r="D52" s="23">
        <v>175000000</v>
      </c>
      <c r="E52" s="26">
        <v>131730000</v>
      </c>
      <c r="F52" s="21"/>
    </row>
    <row r="53" spans="1:7" ht="18.75" customHeight="1" x14ac:dyDescent="0.3">
      <c r="A53" s="20">
        <v>46</v>
      </c>
      <c r="B53" s="39" t="s">
        <v>45</v>
      </c>
      <c r="C53" s="27">
        <v>287581730</v>
      </c>
      <c r="D53" s="23">
        <v>82166209</v>
      </c>
      <c r="E53" s="26">
        <v>41083104</v>
      </c>
      <c r="F53" s="21"/>
    </row>
    <row r="54" spans="1:7" ht="18.75" customHeight="1" x14ac:dyDescent="0.3">
      <c r="A54" s="20">
        <v>47</v>
      </c>
      <c r="B54" s="8" t="s">
        <v>46</v>
      </c>
      <c r="C54" s="27">
        <v>894913780</v>
      </c>
      <c r="D54" s="23">
        <v>255689080</v>
      </c>
      <c r="E54" s="26">
        <v>127845540</v>
      </c>
      <c r="F54" s="21"/>
    </row>
    <row r="55" spans="1:7" ht="18.75" customHeight="1" x14ac:dyDescent="0.3">
      <c r="A55" s="20">
        <v>48</v>
      </c>
      <c r="B55" s="8" t="s">
        <v>47</v>
      </c>
      <c r="C55" s="27">
        <v>3535527200</v>
      </c>
      <c r="D55" s="23">
        <v>105576200</v>
      </c>
      <c r="E55" s="26">
        <v>97941000</v>
      </c>
      <c r="F55" s="21"/>
    </row>
    <row r="56" spans="1:7" ht="18.75" customHeight="1" x14ac:dyDescent="0.35">
      <c r="A56" s="20">
        <v>49</v>
      </c>
      <c r="B56" s="8" t="s">
        <v>48</v>
      </c>
      <c r="C56" s="27">
        <v>2647764100</v>
      </c>
      <c r="D56" s="23">
        <v>238684000</v>
      </c>
      <c r="E56" s="26">
        <v>0</v>
      </c>
      <c r="F56" s="21"/>
      <c r="G56" s="13"/>
    </row>
    <row r="57" spans="1:7" ht="18.75" customHeight="1" x14ac:dyDescent="0.3">
      <c r="A57" s="20">
        <v>50</v>
      </c>
      <c r="B57" s="38" t="s">
        <v>49</v>
      </c>
      <c r="C57" s="40"/>
      <c r="D57" s="41"/>
      <c r="E57" s="42"/>
      <c r="F57" s="21" t="s">
        <v>120</v>
      </c>
    </row>
    <row r="58" spans="1:7" ht="18.75" customHeight="1" x14ac:dyDescent="0.35">
      <c r="A58" s="20">
        <v>51</v>
      </c>
      <c r="B58" s="8" t="s">
        <v>50</v>
      </c>
      <c r="C58" s="27">
        <v>1149162200</v>
      </c>
      <c r="D58" s="23">
        <v>0</v>
      </c>
      <c r="E58" s="26">
        <v>0</v>
      </c>
      <c r="F58" s="21"/>
      <c r="G58" s="13"/>
    </row>
    <row r="59" spans="1:7" ht="18.75" customHeight="1" x14ac:dyDescent="0.3">
      <c r="A59" s="20">
        <v>52</v>
      </c>
      <c r="B59" s="38" t="s">
        <v>51</v>
      </c>
      <c r="C59" s="40"/>
      <c r="D59" s="41"/>
      <c r="E59" s="42"/>
      <c r="F59" s="21" t="s">
        <v>120</v>
      </c>
    </row>
    <row r="60" spans="1:7" ht="18.75" customHeight="1" x14ac:dyDescent="0.25">
      <c r="A60" s="20">
        <v>53</v>
      </c>
      <c r="B60" s="8" t="s">
        <v>52</v>
      </c>
      <c r="C60" s="27">
        <v>769180000</v>
      </c>
      <c r="D60" s="23">
        <v>0</v>
      </c>
      <c r="E60" s="23">
        <v>0</v>
      </c>
      <c r="F60" s="21"/>
    </row>
    <row r="61" spans="1:7" ht="18.75" customHeight="1" x14ac:dyDescent="0.25">
      <c r="A61" s="20">
        <v>54</v>
      </c>
      <c r="B61" s="8" t="s">
        <v>53</v>
      </c>
      <c r="C61" s="27">
        <v>3414541500</v>
      </c>
      <c r="D61" s="23">
        <v>0</v>
      </c>
      <c r="E61" s="23">
        <v>0</v>
      </c>
      <c r="F61" s="21"/>
    </row>
    <row r="62" spans="1:7" ht="18.75" customHeight="1" x14ac:dyDescent="0.3">
      <c r="A62" s="20">
        <v>55</v>
      </c>
      <c r="B62" s="38" t="s">
        <v>54</v>
      </c>
      <c r="C62" s="40"/>
      <c r="D62" s="41"/>
      <c r="E62" s="42"/>
      <c r="F62" s="21" t="s">
        <v>120</v>
      </c>
    </row>
    <row r="63" spans="1:7" ht="18.75" customHeight="1" x14ac:dyDescent="0.3">
      <c r="A63" s="20">
        <v>56</v>
      </c>
      <c r="B63" s="38" t="s">
        <v>55</v>
      </c>
      <c r="C63" s="40"/>
      <c r="D63" s="41"/>
      <c r="E63" s="42"/>
      <c r="F63" s="21" t="s">
        <v>120</v>
      </c>
    </row>
    <row r="64" spans="1:7" ht="18.75" customHeight="1" x14ac:dyDescent="0.3">
      <c r="A64" s="20">
        <v>57</v>
      </c>
      <c r="B64" s="38" t="s">
        <v>56</v>
      </c>
      <c r="C64" s="40"/>
      <c r="D64" s="41"/>
      <c r="E64" s="42"/>
      <c r="F64" s="21" t="s">
        <v>120</v>
      </c>
    </row>
    <row r="65" spans="1:7" ht="18.75" customHeight="1" x14ac:dyDescent="0.25">
      <c r="A65" s="20">
        <v>58</v>
      </c>
      <c r="B65" s="39" t="s">
        <v>57</v>
      </c>
      <c r="C65" s="27">
        <f>78000000+57000000</f>
        <v>135000000</v>
      </c>
      <c r="D65" s="23">
        <v>0</v>
      </c>
      <c r="E65" s="23">
        <v>0</v>
      </c>
      <c r="F65" s="21"/>
    </row>
    <row r="66" spans="1:7" ht="18.75" customHeight="1" x14ac:dyDescent="0.3">
      <c r="A66" s="20">
        <v>59</v>
      </c>
      <c r="B66" s="38" t="s">
        <v>58</v>
      </c>
      <c r="C66" s="40"/>
      <c r="D66" s="41"/>
      <c r="E66" s="42"/>
      <c r="F66" s="21" t="s">
        <v>120</v>
      </c>
    </row>
    <row r="67" spans="1:7" ht="18.75" customHeight="1" x14ac:dyDescent="0.35">
      <c r="A67" s="20">
        <v>60</v>
      </c>
      <c r="B67" s="38" t="s">
        <v>59</v>
      </c>
      <c r="C67" s="40"/>
      <c r="D67" s="41"/>
      <c r="E67" s="42"/>
      <c r="F67" s="21" t="s">
        <v>120</v>
      </c>
      <c r="G67" s="13"/>
    </row>
    <row r="68" spans="1:7" ht="18.75" customHeight="1" x14ac:dyDescent="0.25">
      <c r="A68" s="20">
        <v>61</v>
      </c>
      <c r="B68" s="8" t="s">
        <v>60</v>
      </c>
      <c r="C68" s="27">
        <v>4612410000</v>
      </c>
      <c r="D68" s="23">
        <v>0</v>
      </c>
      <c r="E68" s="23">
        <v>0</v>
      </c>
      <c r="F68" s="21"/>
    </row>
    <row r="69" spans="1:7" ht="18.75" customHeight="1" x14ac:dyDescent="0.25">
      <c r="A69" s="20">
        <v>62</v>
      </c>
      <c r="B69" s="8" t="s">
        <v>61</v>
      </c>
      <c r="C69" s="27">
        <v>10941973414</v>
      </c>
      <c r="D69" s="23">
        <v>0</v>
      </c>
      <c r="E69" s="23">
        <v>0</v>
      </c>
      <c r="F69" s="21"/>
    </row>
    <row r="70" spans="1:7" ht="18.75" customHeight="1" x14ac:dyDescent="0.25">
      <c r="A70" s="20">
        <v>63</v>
      </c>
      <c r="B70" s="8" t="s">
        <v>62</v>
      </c>
      <c r="C70" s="27">
        <f>9376831600+6093054800</f>
        <v>15469886400</v>
      </c>
      <c r="D70" s="23">
        <v>0</v>
      </c>
      <c r="E70" s="23">
        <v>0</v>
      </c>
      <c r="F70" s="28"/>
      <c r="G70" s="15"/>
    </row>
    <row r="71" spans="1:7" ht="18.75" customHeight="1" x14ac:dyDescent="0.3">
      <c r="A71" s="20">
        <v>64</v>
      </c>
      <c r="B71" s="38" t="s">
        <v>63</v>
      </c>
      <c r="C71" s="40"/>
      <c r="D71" s="41"/>
      <c r="E71" s="42"/>
      <c r="F71" s="21" t="s">
        <v>120</v>
      </c>
    </row>
    <row r="72" spans="1:7" ht="18.75" customHeight="1" x14ac:dyDescent="0.25">
      <c r="A72" s="20">
        <v>65</v>
      </c>
      <c r="B72" s="8" t="s">
        <v>113</v>
      </c>
      <c r="C72" s="27">
        <v>168297900</v>
      </c>
      <c r="D72" s="23">
        <v>0</v>
      </c>
      <c r="E72" s="23">
        <v>0</v>
      </c>
      <c r="F72" s="21"/>
    </row>
    <row r="73" spans="1:7" ht="18.75" customHeight="1" x14ac:dyDescent="0.25">
      <c r="A73" s="20">
        <v>66</v>
      </c>
      <c r="B73" s="8" t="s">
        <v>64</v>
      </c>
      <c r="C73" s="27">
        <v>1359760900</v>
      </c>
      <c r="D73" s="23">
        <v>0</v>
      </c>
      <c r="E73" s="23">
        <v>0</v>
      </c>
      <c r="F73" s="21"/>
    </row>
    <row r="74" spans="1:7" ht="18.75" customHeight="1" x14ac:dyDescent="0.25">
      <c r="A74" s="20">
        <v>67</v>
      </c>
      <c r="B74" s="8" t="s">
        <v>65</v>
      </c>
      <c r="C74" s="27">
        <v>428177905</v>
      </c>
      <c r="D74" s="23">
        <v>0</v>
      </c>
      <c r="E74" s="23">
        <v>0</v>
      </c>
      <c r="F74" s="28"/>
      <c r="G74" s="14"/>
    </row>
    <row r="75" spans="1:7" ht="18.75" customHeight="1" x14ac:dyDescent="0.25">
      <c r="A75" s="20">
        <v>68</v>
      </c>
      <c r="B75" s="8" t="s">
        <v>66</v>
      </c>
      <c r="C75" s="27">
        <v>500000000</v>
      </c>
      <c r="D75" s="23">
        <v>0</v>
      </c>
      <c r="E75" s="23">
        <v>0</v>
      </c>
      <c r="F75" s="21"/>
    </row>
    <row r="76" spans="1:7" ht="18.75" customHeight="1" x14ac:dyDescent="0.3">
      <c r="A76" s="20">
        <v>69</v>
      </c>
      <c r="B76" s="38" t="s">
        <v>67</v>
      </c>
      <c r="C76" s="40"/>
      <c r="D76" s="41"/>
      <c r="E76" s="42"/>
      <c r="F76" s="21" t="s">
        <v>120</v>
      </c>
    </row>
    <row r="77" spans="1:7" ht="18.75" customHeight="1" x14ac:dyDescent="0.3">
      <c r="A77" s="20">
        <v>70</v>
      </c>
      <c r="B77" s="11" t="s">
        <v>118</v>
      </c>
      <c r="C77" s="27">
        <v>2775698000</v>
      </c>
      <c r="D77" s="23">
        <v>471131000</v>
      </c>
      <c r="E77" s="26">
        <v>0</v>
      </c>
      <c r="F77" s="21"/>
    </row>
    <row r="78" spans="1:7" ht="18.75" customHeight="1" x14ac:dyDescent="0.3">
      <c r="A78" s="20">
        <v>71</v>
      </c>
      <c r="B78" s="8" t="s">
        <v>68</v>
      </c>
      <c r="C78" s="27">
        <v>2915842812</v>
      </c>
      <c r="D78" s="26">
        <v>0</v>
      </c>
      <c r="E78" s="26">
        <v>0</v>
      </c>
      <c r="F78" s="21"/>
    </row>
    <row r="79" spans="1:7" ht="18.75" customHeight="1" x14ac:dyDescent="0.3">
      <c r="A79" s="20">
        <v>72</v>
      </c>
      <c r="B79" s="8" t="s">
        <v>69</v>
      </c>
      <c r="C79" s="27">
        <v>2176057500</v>
      </c>
      <c r="D79" s="26">
        <v>0</v>
      </c>
      <c r="E79" s="26">
        <v>0</v>
      </c>
      <c r="F79" s="21"/>
    </row>
    <row r="80" spans="1:7" ht="18.75" customHeight="1" x14ac:dyDescent="0.3">
      <c r="A80" s="20">
        <v>73</v>
      </c>
      <c r="B80" s="38" t="s">
        <v>70</v>
      </c>
      <c r="C80" s="40"/>
      <c r="D80" s="41"/>
      <c r="E80" s="42"/>
      <c r="F80" s="21" t="s">
        <v>120</v>
      </c>
    </row>
    <row r="81" spans="1:6" ht="18.75" customHeight="1" x14ac:dyDescent="0.3">
      <c r="A81" s="20">
        <v>74</v>
      </c>
      <c r="B81" s="8" t="s">
        <v>71</v>
      </c>
      <c r="C81" s="27">
        <f>509532000+113285000</f>
        <v>622817000</v>
      </c>
      <c r="D81" s="23">
        <f>41676000+94141000</f>
        <v>135817000</v>
      </c>
      <c r="E81" s="26">
        <v>420000000</v>
      </c>
      <c r="F81" s="21"/>
    </row>
    <row r="82" spans="1:6" ht="18.75" customHeight="1" x14ac:dyDescent="0.3">
      <c r="A82" s="20">
        <v>75</v>
      </c>
      <c r="B82" s="38" t="s">
        <v>72</v>
      </c>
      <c r="C82" s="40"/>
      <c r="D82" s="41"/>
      <c r="E82" s="42"/>
      <c r="F82" s="21" t="s">
        <v>120</v>
      </c>
    </row>
    <row r="83" spans="1:6" ht="18.75" customHeight="1" x14ac:dyDescent="0.3">
      <c r="A83" s="20">
        <v>76</v>
      </c>
      <c r="B83" s="8" t="s">
        <v>73</v>
      </c>
      <c r="C83" s="27">
        <v>800000000</v>
      </c>
      <c r="D83" s="26">
        <v>0</v>
      </c>
      <c r="E83" s="26">
        <v>0</v>
      </c>
      <c r="F83" s="21"/>
    </row>
    <row r="84" spans="1:6" ht="18.75" customHeight="1" x14ac:dyDescent="0.3">
      <c r="A84" s="20">
        <v>77</v>
      </c>
      <c r="B84" s="8" t="s">
        <v>74</v>
      </c>
      <c r="C84" s="27">
        <v>1993445700</v>
      </c>
      <c r="D84" s="26">
        <v>0</v>
      </c>
      <c r="E84" s="26">
        <v>0</v>
      </c>
      <c r="F84" s="21"/>
    </row>
    <row r="85" spans="1:6" ht="18.75" customHeight="1" x14ac:dyDescent="0.3">
      <c r="A85" s="20">
        <v>78</v>
      </c>
      <c r="B85" s="38" t="s">
        <v>75</v>
      </c>
      <c r="C85" s="40"/>
      <c r="D85" s="41"/>
      <c r="E85" s="42"/>
      <c r="F85" s="21" t="s">
        <v>120</v>
      </c>
    </row>
    <row r="86" spans="1:6" ht="18.75" customHeight="1" x14ac:dyDescent="0.3">
      <c r="A86" s="20">
        <v>79</v>
      </c>
      <c r="B86" s="8" t="s">
        <v>76</v>
      </c>
      <c r="C86" s="27">
        <f>382657700+143753100</f>
        <v>526410800</v>
      </c>
      <c r="D86" s="26">
        <v>0</v>
      </c>
      <c r="E86" s="26">
        <v>0</v>
      </c>
      <c r="F86" s="21"/>
    </row>
    <row r="87" spans="1:6" ht="18.75" customHeight="1" x14ac:dyDescent="0.3">
      <c r="A87" s="20">
        <v>80</v>
      </c>
      <c r="B87" s="8" t="s">
        <v>77</v>
      </c>
      <c r="C87" s="27">
        <v>558593400</v>
      </c>
      <c r="D87" s="26">
        <v>0</v>
      </c>
      <c r="E87" s="26">
        <v>0</v>
      </c>
      <c r="F87" s="21"/>
    </row>
    <row r="88" spans="1:6" ht="18.75" customHeight="1" x14ac:dyDescent="0.3">
      <c r="A88" s="20">
        <v>81</v>
      </c>
      <c r="B88" s="8" t="s">
        <v>78</v>
      </c>
      <c r="C88" s="27">
        <v>475506200</v>
      </c>
      <c r="D88" s="26">
        <v>0</v>
      </c>
      <c r="E88" s="26">
        <v>0</v>
      </c>
      <c r="F88" s="21"/>
    </row>
    <row r="89" spans="1:6" ht="18.75" customHeight="1" x14ac:dyDescent="0.3">
      <c r="A89" s="20">
        <v>82</v>
      </c>
      <c r="B89" s="11" t="s">
        <v>79</v>
      </c>
      <c r="C89" s="27">
        <v>5026000000</v>
      </c>
      <c r="D89" s="26">
        <v>0</v>
      </c>
      <c r="E89" s="26">
        <v>0</v>
      </c>
      <c r="F89" s="21"/>
    </row>
    <row r="90" spans="1:6" ht="18.75" customHeight="1" x14ac:dyDescent="0.3">
      <c r="A90" s="20">
        <v>83</v>
      </c>
      <c r="B90" s="38" t="s">
        <v>80</v>
      </c>
      <c r="C90" s="40"/>
      <c r="D90" s="41"/>
      <c r="E90" s="42"/>
      <c r="F90" s="21" t="s">
        <v>120</v>
      </c>
    </row>
    <row r="91" spans="1:6" ht="18.75" customHeight="1" x14ac:dyDescent="0.3">
      <c r="A91" s="20">
        <v>84</v>
      </c>
      <c r="B91" s="8" t="s">
        <v>81</v>
      </c>
      <c r="C91" s="27">
        <v>734687000</v>
      </c>
      <c r="D91" s="23">
        <v>46789000</v>
      </c>
      <c r="E91" s="26">
        <v>0</v>
      </c>
      <c r="F91" s="21"/>
    </row>
    <row r="92" spans="1:6" ht="18.75" customHeight="1" x14ac:dyDescent="0.3">
      <c r="A92" s="20">
        <v>85</v>
      </c>
      <c r="B92" s="8" t="s">
        <v>82</v>
      </c>
      <c r="C92" s="27">
        <v>7500790000</v>
      </c>
      <c r="D92" s="26">
        <v>0</v>
      </c>
      <c r="E92" s="26">
        <v>0</v>
      </c>
      <c r="F92" s="21"/>
    </row>
    <row r="93" spans="1:6" ht="18.75" customHeight="1" x14ac:dyDescent="0.3">
      <c r="A93" s="20">
        <v>86</v>
      </c>
      <c r="B93" s="11" t="s">
        <v>83</v>
      </c>
      <c r="C93" s="27">
        <v>4644501300</v>
      </c>
      <c r="D93" s="26">
        <v>0</v>
      </c>
      <c r="E93" s="26">
        <v>0</v>
      </c>
      <c r="F93" s="21"/>
    </row>
    <row r="94" spans="1:6" ht="18.75" customHeight="1" x14ac:dyDescent="0.3">
      <c r="A94" s="20">
        <v>87</v>
      </c>
      <c r="B94" s="8" t="s">
        <v>84</v>
      </c>
      <c r="C94" s="27">
        <v>1394718000</v>
      </c>
      <c r="D94" s="26">
        <v>0</v>
      </c>
      <c r="E94" s="26">
        <v>0</v>
      </c>
      <c r="F94" s="21"/>
    </row>
    <row r="95" spans="1:6" ht="18.75" customHeight="1" x14ac:dyDescent="0.3">
      <c r="A95" s="20">
        <v>88</v>
      </c>
      <c r="B95" s="38" t="s">
        <v>85</v>
      </c>
      <c r="C95" s="40"/>
      <c r="D95" s="41"/>
      <c r="E95" s="42"/>
      <c r="F95" s="21" t="s">
        <v>120</v>
      </c>
    </row>
    <row r="96" spans="1:6" ht="18.75" customHeight="1" x14ac:dyDescent="0.3">
      <c r="A96" s="20">
        <v>89</v>
      </c>
      <c r="B96" s="8" t="s">
        <v>86</v>
      </c>
      <c r="C96" s="27">
        <v>7764019800</v>
      </c>
      <c r="D96" s="26">
        <v>0</v>
      </c>
      <c r="E96" s="26">
        <v>0</v>
      </c>
      <c r="F96" s="28"/>
    </row>
    <row r="97" spans="1:6" ht="18.75" customHeight="1" x14ac:dyDescent="0.3">
      <c r="A97" s="20">
        <v>90</v>
      </c>
      <c r="B97" s="8" t="s">
        <v>87</v>
      </c>
      <c r="C97" s="27">
        <v>2401003600</v>
      </c>
      <c r="D97" s="26">
        <v>0</v>
      </c>
      <c r="E97" s="26">
        <v>0</v>
      </c>
      <c r="F97" s="21"/>
    </row>
    <row r="98" spans="1:6" ht="18.75" customHeight="1" x14ac:dyDescent="0.3">
      <c r="A98" s="20">
        <v>91</v>
      </c>
      <c r="B98" s="8" t="s">
        <v>88</v>
      </c>
      <c r="C98" s="27">
        <v>1935455000</v>
      </c>
      <c r="D98" s="26">
        <v>0</v>
      </c>
      <c r="E98" s="26">
        <v>0</v>
      </c>
      <c r="F98" s="21"/>
    </row>
    <row r="99" spans="1:6" ht="18.75" customHeight="1" x14ac:dyDescent="0.3">
      <c r="A99" s="20">
        <v>92</v>
      </c>
      <c r="B99" s="8" t="s">
        <v>89</v>
      </c>
      <c r="C99" s="27">
        <v>7521903800</v>
      </c>
      <c r="D99" s="26">
        <v>0</v>
      </c>
      <c r="E99" s="26">
        <v>0</v>
      </c>
      <c r="F99" s="21"/>
    </row>
    <row r="100" spans="1:6" ht="18.75" customHeight="1" x14ac:dyDescent="0.3">
      <c r="A100" s="20">
        <v>93</v>
      </c>
      <c r="B100" s="8" t="s">
        <v>90</v>
      </c>
      <c r="C100" s="26">
        <v>0</v>
      </c>
      <c r="D100" s="23">
        <v>273200000</v>
      </c>
      <c r="E100" s="26">
        <v>0</v>
      </c>
      <c r="F100" s="21"/>
    </row>
    <row r="101" spans="1:6" ht="18.75" customHeight="1" x14ac:dyDescent="0.3">
      <c r="A101" s="20">
        <v>94</v>
      </c>
      <c r="B101" s="38" t="s">
        <v>91</v>
      </c>
      <c r="C101" s="43"/>
      <c r="D101" s="41"/>
      <c r="E101" s="42"/>
      <c r="F101" s="21" t="s">
        <v>120</v>
      </c>
    </row>
    <row r="102" spans="1:6" ht="18.75" customHeight="1" x14ac:dyDescent="0.3">
      <c r="A102" s="20">
        <v>95</v>
      </c>
      <c r="B102" s="11" t="s">
        <v>92</v>
      </c>
      <c r="C102" s="25">
        <v>0</v>
      </c>
      <c r="D102" s="23">
        <v>295334682</v>
      </c>
      <c r="E102" s="26">
        <v>0</v>
      </c>
      <c r="F102" s="21"/>
    </row>
    <row r="103" spans="1:6" ht="18.75" customHeight="1" x14ac:dyDescent="0.3">
      <c r="A103" s="20">
        <v>96</v>
      </c>
      <c r="B103" s="8" t="s">
        <v>93</v>
      </c>
      <c r="C103" s="25">
        <v>3379164000</v>
      </c>
      <c r="D103" s="26">
        <v>0</v>
      </c>
      <c r="E103" s="26">
        <v>0</v>
      </c>
      <c r="F103" s="21"/>
    </row>
    <row r="104" spans="1:6" ht="18.75" customHeight="1" x14ac:dyDescent="0.3">
      <c r="A104" s="20">
        <v>97</v>
      </c>
      <c r="B104" s="39" t="s">
        <v>94</v>
      </c>
      <c r="C104" s="25">
        <v>1327000000</v>
      </c>
      <c r="D104" s="26">
        <v>0</v>
      </c>
      <c r="E104" s="26">
        <v>0</v>
      </c>
      <c r="F104" s="21"/>
    </row>
    <row r="105" spans="1:6" ht="18.75" customHeight="1" x14ac:dyDescent="0.3">
      <c r="A105" s="20">
        <v>98</v>
      </c>
      <c r="B105" s="8" t="s">
        <v>95</v>
      </c>
      <c r="C105" s="25">
        <f>852762700+265385800</f>
        <v>1118148500</v>
      </c>
      <c r="D105" s="23">
        <v>0</v>
      </c>
      <c r="E105" s="26">
        <v>0</v>
      </c>
      <c r="F105" s="21"/>
    </row>
    <row r="106" spans="1:6" ht="18.75" customHeight="1" x14ac:dyDescent="0.3">
      <c r="A106" s="20">
        <v>99</v>
      </c>
      <c r="B106" s="8" t="s">
        <v>96</v>
      </c>
      <c r="C106" s="25">
        <v>3697681000</v>
      </c>
      <c r="D106" s="23">
        <v>341238700</v>
      </c>
      <c r="E106" s="26">
        <v>202731000</v>
      </c>
      <c r="F106" s="21"/>
    </row>
    <row r="107" spans="1:6" ht="18.75" customHeight="1" x14ac:dyDescent="0.3">
      <c r="A107" s="20">
        <v>100</v>
      </c>
      <c r="B107" s="38" t="s">
        <v>97</v>
      </c>
      <c r="C107" s="40"/>
      <c r="D107" s="41"/>
      <c r="E107" s="42"/>
      <c r="F107" s="21" t="s">
        <v>120</v>
      </c>
    </row>
    <row r="108" spans="1:6" ht="18.75" customHeight="1" x14ac:dyDescent="0.3">
      <c r="A108" s="20">
        <v>101</v>
      </c>
      <c r="B108" s="38" t="s">
        <v>98</v>
      </c>
      <c r="C108" s="40"/>
      <c r="D108" s="41"/>
      <c r="E108" s="42"/>
      <c r="F108" s="21" t="s">
        <v>120</v>
      </c>
    </row>
    <row r="109" spans="1:6" ht="18.75" customHeight="1" x14ac:dyDescent="0.3">
      <c r="A109" s="20">
        <v>102</v>
      </c>
      <c r="B109" s="8" t="s">
        <v>99</v>
      </c>
      <c r="C109" s="27">
        <v>556000000</v>
      </c>
      <c r="D109" s="23">
        <v>45320000</v>
      </c>
      <c r="E109" s="26">
        <v>0</v>
      </c>
      <c r="F109" s="21"/>
    </row>
    <row r="110" spans="1:6" ht="18.75" customHeight="1" x14ac:dyDescent="0.3">
      <c r="A110" s="20">
        <v>103</v>
      </c>
      <c r="B110" s="8" t="s">
        <v>100</v>
      </c>
      <c r="C110" s="27">
        <v>3935147000</v>
      </c>
      <c r="D110" s="23">
        <v>330343350</v>
      </c>
      <c r="E110" s="26">
        <v>516710000</v>
      </c>
      <c r="F110" s="21"/>
    </row>
    <row r="111" spans="1:6" ht="18.75" customHeight="1" x14ac:dyDescent="0.3">
      <c r="A111" s="20">
        <v>104</v>
      </c>
      <c r="B111" s="8" t="s">
        <v>101</v>
      </c>
      <c r="C111" s="27">
        <v>90409050</v>
      </c>
      <c r="D111" s="23">
        <v>60183850</v>
      </c>
      <c r="E111" s="26">
        <v>0</v>
      </c>
      <c r="F111" s="21"/>
    </row>
    <row r="112" spans="1:6" ht="18.75" customHeight="1" x14ac:dyDescent="0.3">
      <c r="A112" s="20">
        <v>105</v>
      </c>
      <c r="B112" s="38" t="s">
        <v>102</v>
      </c>
      <c r="C112" s="40"/>
      <c r="D112" s="41"/>
      <c r="E112" s="42"/>
      <c r="F112" s="21" t="s">
        <v>120</v>
      </c>
    </row>
    <row r="113" spans="1:6" ht="18.75" customHeight="1" x14ac:dyDescent="0.3">
      <c r="A113" s="20">
        <v>106</v>
      </c>
      <c r="B113" s="8" t="s">
        <v>103</v>
      </c>
      <c r="C113" s="27">
        <v>473867500</v>
      </c>
      <c r="D113" s="26">
        <v>0</v>
      </c>
      <c r="E113" s="26">
        <v>0</v>
      </c>
      <c r="F113" s="21"/>
    </row>
    <row r="114" spans="1:6" ht="18.75" customHeight="1" x14ac:dyDescent="0.3">
      <c r="A114" s="20">
        <v>107</v>
      </c>
      <c r="B114" s="8" t="s">
        <v>104</v>
      </c>
      <c r="C114" s="27">
        <v>75000000</v>
      </c>
      <c r="D114" s="26">
        <v>0</v>
      </c>
      <c r="E114" s="26">
        <v>0</v>
      </c>
      <c r="F114" s="21"/>
    </row>
    <row r="115" spans="1:6" ht="18.75" customHeight="1" x14ac:dyDescent="0.3">
      <c r="A115" s="29">
        <v>108</v>
      </c>
      <c r="B115" s="30" t="s">
        <v>111</v>
      </c>
      <c r="C115" s="31">
        <v>279219000</v>
      </c>
      <c r="D115" s="32">
        <v>37644682</v>
      </c>
      <c r="E115" s="26">
        <v>0</v>
      </c>
      <c r="F115" s="33"/>
    </row>
    <row r="116" spans="1:6" ht="18.75" customHeight="1" x14ac:dyDescent="0.3">
      <c r="A116" s="20">
        <v>109</v>
      </c>
      <c r="B116" s="38" t="s">
        <v>116</v>
      </c>
      <c r="C116" s="40"/>
      <c r="D116" s="41"/>
      <c r="E116" s="42"/>
      <c r="F116" s="21" t="s">
        <v>120</v>
      </c>
    </row>
    <row r="117" spans="1:6" ht="19.5" thickBot="1" x14ac:dyDescent="0.3">
      <c r="A117" s="29">
        <v>110</v>
      </c>
      <c r="B117" s="38" t="s">
        <v>117</v>
      </c>
      <c r="C117" s="49"/>
      <c r="D117" s="49"/>
      <c r="E117" s="49"/>
      <c r="F117" s="33" t="s">
        <v>120</v>
      </c>
    </row>
    <row r="118" spans="1:6" ht="33.75" customHeight="1" thickBot="1" x14ac:dyDescent="0.3">
      <c r="A118" s="50" t="s">
        <v>115</v>
      </c>
      <c r="B118" s="51"/>
      <c r="C118" s="35">
        <f>SUM(C8:C116)</f>
        <v>178811940069</v>
      </c>
      <c r="D118" s="36">
        <f>SUM(D8:D116)</f>
        <v>8662632907</v>
      </c>
      <c r="E118" s="36">
        <f>SUM(E8:E116)</f>
        <v>3319369644</v>
      </c>
      <c r="F118" s="34"/>
    </row>
  </sheetData>
  <sheetProtection password="CCAF" sheet="1" formatCells="0" formatColumns="0" formatRows="0" insertColumns="0" insertRows="0" insertHyperlinks="0" deleteColumns="0" deleteRows="0" sort="0" autoFilter="0" pivotTables="0"/>
  <mergeCells count="8">
    <mergeCell ref="A118:B118"/>
    <mergeCell ref="F6:F7"/>
    <mergeCell ref="A2:F2"/>
    <mergeCell ref="A3:F3"/>
    <mergeCell ref="A6:A7"/>
    <mergeCell ref="B6:B7"/>
    <mergeCell ref="C6:E6"/>
    <mergeCell ref="A4:F4"/>
  </mergeCells>
  <pageMargins left="0.19685039370078741" right="0.19685039370078741" top="0.39370078740157483" bottom="0.19685039370078741" header="0.19685039370078741" footer="0"/>
  <pageSetup paperSize="9" scale="93" fitToHeight="0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TrucThuoc</vt:lpstr>
      <vt:lpstr>TrucThuoc!Print_Titles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2023-07-27T08:46:24Z</cp:lastPrinted>
  <dcterms:created xsi:type="dcterms:W3CDTF">2021-01-12T03:28:07Z</dcterms:created>
  <dcterms:modified xsi:type="dcterms:W3CDTF">2023-08-18T08:28:08Z</dcterms:modified>
</cp:coreProperties>
</file>