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nco22-23\Tháng HK1\tháng 11\"/>
    </mc:Choice>
  </mc:AlternateContent>
  <xr:revisionPtr revIDLastSave="0" documentId="13_ncr:1_{7119D892-0110-4029-BB2B-41935A1A3065}" xr6:coauthVersionLast="47" xr6:coauthVersionMax="47" xr10:uidLastSave="{00000000-0000-0000-0000-000000000000}"/>
  <bookViews>
    <workbookView xWindow="-108" yWindow="-108" windowWidth="23256" windowHeight="12456" activeTab="2" xr2:uid="{EC5702D6-4521-4CE3-83AD-90BFF91110CD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2" l="1"/>
  <c r="L10" i="1" l="1"/>
  <c r="L11" i="1"/>
  <c r="L12" i="1"/>
  <c r="L13" i="1"/>
  <c r="L14" i="1"/>
  <c r="L15" i="1"/>
  <c r="L16" i="1"/>
  <c r="L17" i="1"/>
  <c r="L18" i="1"/>
  <c r="L9" i="1"/>
  <c r="L10" i="2"/>
  <c r="L11" i="2"/>
  <c r="L12" i="2"/>
  <c r="L13" i="2"/>
  <c r="L14" i="2"/>
  <c r="L9" i="2"/>
  <c r="L10" i="3"/>
  <c r="L11" i="3"/>
  <c r="L12" i="3"/>
  <c r="L13" i="3"/>
  <c r="L14" i="3"/>
  <c r="L15" i="3"/>
  <c r="L16" i="3"/>
  <c r="L17" i="3"/>
  <c r="L9" i="3"/>
  <c r="L9" i="4"/>
  <c r="L10" i="4"/>
  <c r="L11" i="4"/>
  <c r="L12" i="4"/>
  <c r="L13" i="4"/>
  <c r="L14" i="4"/>
  <c r="L15" i="4"/>
  <c r="L8" i="4"/>
  <c r="M9" i="1" l="1"/>
  <c r="M9" i="2"/>
  <c r="M9" i="3"/>
  <c r="M15" i="4"/>
  <c r="M10" i="4"/>
  <c r="M11" i="4"/>
  <c r="M12" i="4"/>
  <c r="M13" i="4"/>
  <c r="M14" i="4"/>
  <c r="M8" i="4"/>
  <c r="M9" i="4"/>
  <c r="M13" i="3"/>
  <c r="M11" i="3"/>
  <c r="M12" i="3"/>
  <c r="M14" i="3"/>
  <c r="M15" i="3"/>
  <c r="M16" i="3"/>
  <c r="M17" i="3"/>
  <c r="M11" i="2"/>
  <c r="M14" i="1"/>
  <c r="M15" i="1"/>
  <c r="M16" i="1"/>
  <c r="M17" i="1"/>
  <c r="M10" i="1"/>
  <c r="M18" i="1"/>
  <c r="M11" i="1"/>
  <c r="M12" i="1"/>
  <c r="M13" i="1"/>
  <c r="M10" i="3"/>
  <c r="M13" i="2"/>
  <c r="M14" i="2"/>
  <c r="M10" i="2"/>
  <c r="M12" i="2"/>
  <c r="M15" i="2"/>
</calcChain>
</file>

<file path=xl/sharedStrings.xml><?xml version="1.0" encoding="utf-8"?>
<sst xmlns="http://schemas.openxmlformats.org/spreadsheetml/2006/main" count="108" uniqueCount="57">
  <si>
    <t xml:space="preserve">  HỘI ĐỒNG ĐỘI QUẬN 3</t>
  </si>
  <si>
    <t>ĐOÀN TNCS HỒ CHÍ MINH</t>
  </si>
  <si>
    <t>LIÊN ĐỘI THCS BÀN CỜ</t>
  </si>
  <si>
    <t>* * *</t>
  </si>
  <si>
    <t>TP. Hồ Chí Minh, ngày     tháng     năm 2022</t>
  </si>
  <si>
    <t>BẢNG CHẤM ĐIỂM THI ĐUA</t>
  </si>
  <si>
    <t>Lớp</t>
  </si>
  <si>
    <t>Tuần</t>
  </si>
  <si>
    <t>Phong trào</t>
  </si>
  <si>
    <t>Tổng điểm tuần</t>
  </si>
  <si>
    <t>Hạng</t>
  </si>
  <si>
    <t>6/1</t>
  </si>
  <si>
    <t>6/2</t>
  </si>
  <si>
    <t>6/3</t>
  </si>
  <si>
    <t>6/4</t>
  </si>
  <si>
    <t>6/5</t>
  </si>
  <si>
    <t>6/6</t>
  </si>
  <si>
    <t>6/7</t>
  </si>
  <si>
    <t>6/8</t>
  </si>
  <si>
    <t>6/9</t>
  </si>
  <si>
    <t>6/10</t>
  </si>
  <si>
    <t>THÁNG 11 - KHỐI 6</t>
  </si>
  <si>
    <t>7/1</t>
  </si>
  <si>
    <t>7/2</t>
  </si>
  <si>
    <t>7/3</t>
  </si>
  <si>
    <t>7/4</t>
  </si>
  <si>
    <t>7/5</t>
  </si>
  <si>
    <t>7/6</t>
  </si>
  <si>
    <t>7/7</t>
  </si>
  <si>
    <t>THÁNG 11 - KHỐI 7</t>
  </si>
  <si>
    <t>8/1</t>
  </si>
  <si>
    <t>8/2</t>
  </si>
  <si>
    <t>8/3</t>
  </si>
  <si>
    <t>8/4</t>
  </si>
  <si>
    <t>8/5</t>
  </si>
  <si>
    <t>8/6</t>
  </si>
  <si>
    <t>8/7</t>
  </si>
  <si>
    <t>8/8</t>
  </si>
  <si>
    <t>8/9</t>
  </si>
  <si>
    <t>THÁNG 11- KHỐI 8</t>
  </si>
  <si>
    <t>9/1</t>
  </si>
  <si>
    <t>9/2</t>
  </si>
  <si>
    <t>9/3</t>
  </si>
  <si>
    <t>9/4</t>
  </si>
  <si>
    <t>9/5</t>
  </si>
  <si>
    <t>9/6</t>
  </si>
  <si>
    <t>9/7</t>
  </si>
  <si>
    <t>9/8</t>
  </si>
  <si>
    <t>THÁNG 11- KHỐI 9</t>
  </si>
  <si>
    <t>Tiết học tốt</t>
  </si>
  <si>
    <t>Vẽ heo đất</t>
  </si>
  <si>
    <t>Thiết kế thiệp</t>
  </si>
  <si>
    <t>Trang trí nón</t>
  </si>
  <si>
    <t>Khuyến khích</t>
  </si>
  <si>
    <t>Trống kèn</t>
  </si>
  <si>
    <t>Thi cấp quận</t>
  </si>
  <si>
    <t>Vẽ áo dài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</si>
</sst>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rial"/>
      <family val="2"/>
      <charset val="163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  <charset val="163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CBF28-0E92-4627-9065-E9CC8F1D0688}">
  <dimension ref="A1:M18"/>
  <sheetViews>
    <sheetView workbookViewId="0">
      <selection activeCell="E17" sqref="E17"/>
    </sheetView>
  </sheetViews>
  <sheetFormatPr defaultRowHeight="13.8" x14ac:dyDescent="0.25"/>
  <cols>
    <col min="2" max="2" width="11.09765625" customWidth="1"/>
    <col min="3" max="3" width="12.09765625" customWidth="1"/>
    <col min="4" max="4" width="14.69921875" customWidth="1"/>
    <col min="5" max="5" width="14.09765625" customWidth="1"/>
    <col min="6" max="6" width="10.3984375" bestFit="1" customWidth="1"/>
    <col min="7" max="7" width="7.3984375" bestFit="1" customWidth="1"/>
    <col min="8" max="8" width="10" bestFit="1" customWidth="1"/>
    <col min="9" max="9" width="8.8984375" bestFit="1" customWidth="1"/>
    <col min="10" max="10" width="7.8984375" bestFit="1" customWidth="1"/>
  </cols>
  <sheetData>
    <row r="1" spans="1:13" ht="15.6" x14ac:dyDescent="0.25">
      <c r="A1" s="1" t="s">
        <v>0</v>
      </c>
      <c r="B1" s="2"/>
      <c r="C1" s="2"/>
      <c r="D1" s="2"/>
      <c r="E1" s="2"/>
      <c r="F1" s="2"/>
      <c r="G1" s="2"/>
      <c r="H1" s="13" t="s">
        <v>1</v>
      </c>
      <c r="I1" s="13"/>
      <c r="J1" s="13"/>
      <c r="K1" s="13"/>
      <c r="L1" s="13"/>
      <c r="M1" s="2"/>
    </row>
    <row r="2" spans="1:13" ht="15.6" x14ac:dyDescent="0.25">
      <c r="A2" s="3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6" x14ac:dyDescent="0.25">
      <c r="A3" s="3"/>
      <c r="B3" s="2" t="s">
        <v>3</v>
      </c>
      <c r="C3" s="2"/>
      <c r="D3" s="2"/>
      <c r="E3" s="2"/>
      <c r="F3" s="2"/>
      <c r="G3" s="2"/>
      <c r="H3" s="2"/>
      <c r="I3" s="2"/>
      <c r="J3" s="2"/>
      <c r="K3" s="2"/>
      <c r="L3" s="2"/>
      <c r="M3" s="4" t="s">
        <v>4</v>
      </c>
    </row>
    <row r="4" spans="1:13" ht="15.6" x14ac:dyDescent="0.25">
      <c r="A4" s="14" t="s">
        <v>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5.6" x14ac:dyDescent="0.25">
      <c r="A5" s="14" t="s">
        <v>21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.75" customHeight="1" x14ac:dyDescent="0.25">
      <c r="A7" s="15" t="s">
        <v>6</v>
      </c>
      <c r="B7" s="16" t="s">
        <v>7</v>
      </c>
      <c r="C7" s="17"/>
      <c r="D7" s="17"/>
      <c r="E7" s="17"/>
      <c r="F7" s="20" t="s">
        <v>8</v>
      </c>
      <c r="G7" s="20"/>
      <c r="H7" s="20"/>
      <c r="I7" s="20"/>
      <c r="J7" s="21" t="s">
        <v>53</v>
      </c>
      <c r="K7" s="22"/>
      <c r="L7" s="18" t="s">
        <v>9</v>
      </c>
      <c r="M7" s="20" t="s">
        <v>10</v>
      </c>
    </row>
    <row r="8" spans="1:13" ht="31.2" x14ac:dyDescent="0.25">
      <c r="A8" s="15"/>
      <c r="B8" s="6">
        <v>9</v>
      </c>
      <c r="C8" s="6">
        <v>10</v>
      </c>
      <c r="D8" s="6">
        <v>11</v>
      </c>
      <c r="E8" s="6">
        <v>12</v>
      </c>
      <c r="F8" s="6" t="s">
        <v>52</v>
      </c>
      <c r="G8" s="6" t="s">
        <v>56</v>
      </c>
      <c r="H8" s="5" t="s">
        <v>49</v>
      </c>
      <c r="I8" s="5" t="s">
        <v>50</v>
      </c>
      <c r="J8" s="5" t="s">
        <v>54</v>
      </c>
      <c r="K8" s="5" t="s">
        <v>55</v>
      </c>
      <c r="L8" s="19"/>
      <c r="M8" s="20"/>
    </row>
    <row r="9" spans="1:13" ht="15" x14ac:dyDescent="0.25">
      <c r="A9" s="7" t="s">
        <v>11</v>
      </c>
      <c r="B9" s="12">
        <v>106</v>
      </c>
      <c r="C9" s="8">
        <v>114</v>
      </c>
      <c r="D9" s="8">
        <v>114</v>
      </c>
      <c r="E9" s="8">
        <v>114</v>
      </c>
      <c r="F9" s="8">
        <v>10</v>
      </c>
      <c r="G9" s="8">
        <v>10</v>
      </c>
      <c r="H9" s="9">
        <v>69</v>
      </c>
      <c r="I9" s="9">
        <v>10</v>
      </c>
      <c r="J9" s="9"/>
      <c r="K9" s="9">
        <v>0</v>
      </c>
      <c r="L9" s="10">
        <f>ROUND((SUM(B9:E9)/COUNT($B$8:$E$8))+F9+G9+H9+I9+J9+K9,2)</f>
        <v>211</v>
      </c>
      <c r="M9" s="10">
        <f>IF(RANK(L9,$L$9:$L$18,0)=1,"Nhất",RANK(L9,$L$9:$L$18,0))</f>
        <v>6</v>
      </c>
    </row>
    <row r="10" spans="1:13" ht="15" x14ac:dyDescent="0.25">
      <c r="A10" s="7" t="s">
        <v>12</v>
      </c>
      <c r="B10" s="12">
        <v>112.46153846153845</v>
      </c>
      <c r="C10" s="8">
        <v>105</v>
      </c>
      <c r="D10" s="8">
        <v>110</v>
      </c>
      <c r="E10" s="8">
        <v>104.625</v>
      </c>
      <c r="F10" s="8">
        <v>11</v>
      </c>
      <c r="G10" s="8">
        <v>10</v>
      </c>
      <c r="H10" s="9">
        <v>70</v>
      </c>
      <c r="I10" s="9">
        <v>11</v>
      </c>
      <c r="J10" s="9">
        <v>2</v>
      </c>
      <c r="K10" s="9">
        <v>0</v>
      </c>
      <c r="L10" s="10">
        <f t="shared" ref="L10:L18" si="0">ROUND((SUM(B10:E10)/COUNT($B$8:$E$8))+F10+G10+H10+I10+J10+K10,2)</f>
        <v>212.02</v>
      </c>
      <c r="M10" s="10">
        <f t="shared" ref="M10:M18" si="1">IF(RANK(L10,$L$9:$L$18,0)=1,"Nhất",RANK(L10,$L$9:$L$18,0))</f>
        <v>5</v>
      </c>
    </row>
    <row r="11" spans="1:13" ht="15" x14ac:dyDescent="0.25">
      <c r="A11" s="7" t="s">
        <v>13</v>
      </c>
      <c r="B11" s="12">
        <v>111</v>
      </c>
      <c r="C11" s="8">
        <v>110</v>
      </c>
      <c r="D11" s="8">
        <v>104</v>
      </c>
      <c r="E11" s="8">
        <v>110</v>
      </c>
      <c r="F11" s="8">
        <v>10</v>
      </c>
      <c r="G11" s="8">
        <v>10</v>
      </c>
      <c r="H11" s="9">
        <v>66</v>
      </c>
      <c r="I11" s="9">
        <v>10</v>
      </c>
      <c r="J11" s="9"/>
      <c r="K11" s="9">
        <v>4</v>
      </c>
      <c r="L11" s="10">
        <f t="shared" si="0"/>
        <v>208.75</v>
      </c>
      <c r="M11" s="10">
        <f t="shared" si="1"/>
        <v>7</v>
      </c>
    </row>
    <row r="12" spans="1:13" ht="15" x14ac:dyDescent="0.25">
      <c r="A12" s="7" t="s">
        <v>14</v>
      </c>
      <c r="B12" s="12">
        <v>111</v>
      </c>
      <c r="C12" s="8">
        <v>109</v>
      </c>
      <c r="D12" s="8">
        <v>107.41935483870968</v>
      </c>
      <c r="E12" s="8">
        <v>110.5</v>
      </c>
      <c r="F12" s="8">
        <v>10</v>
      </c>
      <c r="G12" s="8">
        <v>10</v>
      </c>
      <c r="H12" s="9">
        <v>56</v>
      </c>
      <c r="I12" s="9">
        <v>10</v>
      </c>
      <c r="J12" s="9"/>
      <c r="K12" s="9">
        <v>0</v>
      </c>
      <c r="L12" s="10">
        <f t="shared" si="0"/>
        <v>195.48</v>
      </c>
      <c r="M12" s="10">
        <f t="shared" si="1"/>
        <v>10</v>
      </c>
    </row>
    <row r="13" spans="1:13" ht="15" x14ac:dyDescent="0.25">
      <c r="A13" s="7" t="s">
        <v>15</v>
      </c>
      <c r="B13" s="12">
        <v>111.71794871794872</v>
      </c>
      <c r="C13" s="8">
        <v>113</v>
      </c>
      <c r="D13" s="8">
        <v>110</v>
      </c>
      <c r="E13" s="8">
        <v>109.75</v>
      </c>
      <c r="F13" s="8">
        <v>10</v>
      </c>
      <c r="G13" s="8">
        <v>10</v>
      </c>
      <c r="H13" s="9">
        <v>100</v>
      </c>
      <c r="I13" s="9">
        <v>10</v>
      </c>
      <c r="J13" s="9">
        <v>2</v>
      </c>
      <c r="K13" s="9">
        <v>0</v>
      </c>
      <c r="L13" s="10">
        <f t="shared" si="0"/>
        <v>243.12</v>
      </c>
      <c r="M13" s="10">
        <f t="shared" si="1"/>
        <v>2</v>
      </c>
    </row>
    <row r="14" spans="1:13" ht="15" x14ac:dyDescent="0.25">
      <c r="A14" s="7" t="s">
        <v>16</v>
      </c>
      <c r="B14" s="12">
        <v>105.97435897435898</v>
      </c>
      <c r="C14" s="8">
        <v>110.46153846153845</v>
      </c>
      <c r="D14" s="8">
        <v>108</v>
      </c>
      <c r="E14" s="8">
        <v>110.97499999999999</v>
      </c>
      <c r="F14" s="8">
        <v>12</v>
      </c>
      <c r="G14" s="8">
        <v>10</v>
      </c>
      <c r="H14" s="9">
        <v>78</v>
      </c>
      <c r="I14" s="9">
        <v>10</v>
      </c>
      <c r="J14" s="9">
        <v>4</v>
      </c>
      <c r="K14" s="9">
        <v>0</v>
      </c>
      <c r="L14" s="10">
        <f t="shared" si="0"/>
        <v>222.85</v>
      </c>
      <c r="M14" s="10">
        <f t="shared" si="1"/>
        <v>3</v>
      </c>
    </row>
    <row r="15" spans="1:13" ht="15" x14ac:dyDescent="0.25">
      <c r="A15" s="7" t="s">
        <v>17</v>
      </c>
      <c r="B15" s="12">
        <v>110.97435897435898</v>
      </c>
      <c r="C15" s="8">
        <v>112.75</v>
      </c>
      <c r="D15" s="8">
        <v>109</v>
      </c>
      <c r="E15" s="8">
        <v>105.75</v>
      </c>
      <c r="F15" s="8">
        <v>10</v>
      </c>
      <c r="G15" s="8">
        <v>11</v>
      </c>
      <c r="H15" s="9">
        <v>81</v>
      </c>
      <c r="I15" s="9">
        <v>10</v>
      </c>
      <c r="J15" s="9"/>
      <c r="K15" s="9">
        <v>0</v>
      </c>
      <c r="L15" s="10">
        <f t="shared" si="0"/>
        <v>221.62</v>
      </c>
      <c r="M15" s="10">
        <f t="shared" si="1"/>
        <v>4</v>
      </c>
    </row>
    <row r="16" spans="1:13" ht="15" x14ac:dyDescent="0.25">
      <c r="A16" s="7" t="s">
        <v>18</v>
      </c>
      <c r="B16" s="12">
        <v>109</v>
      </c>
      <c r="C16" s="8">
        <v>102</v>
      </c>
      <c r="D16" s="8">
        <v>112</v>
      </c>
      <c r="E16" s="8">
        <v>106</v>
      </c>
      <c r="F16" s="8">
        <v>10</v>
      </c>
      <c r="G16" s="8">
        <v>12</v>
      </c>
      <c r="H16" s="9">
        <v>64</v>
      </c>
      <c r="I16" s="9">
        <v>10</v>
      </c>
      <c r="J16" s="9"/>
      <c r="K16" s="9">
        <v>0</v>
      </c>
      <c r="L16" s="10">
        <f t="shared" si="0"/>
        <v>203.25</v>
      </c>
      <c r="M16" s="10">
        <f t="shared" si="1"/>
        <v>9</v>
      </c>
    </row>
    <row r="17" spans="1:13" ht="15" x14ac:dyDescent="0.25">
      <c r="A17" s="7" t="s">
        <v>19</v>
      </c>
      <c r="B17" s="12">
        <v>111.71794871794872</v>
      </c>
      <c r="C17" s="8">
        <v>114</v>
      </c>
      <c r="D17" s="8">
        <v>112</v>
      </c>
      <c r="E17" s="8">
        <v>112</v>
      </c>
      <c r="F17" s="8">
        <v>10</v>
      </c>
      <c r="G17" s="8">
        <v>10</v>
      </c>
      <c r="H17" s="9">
        <v>108</v>
      </c>
      <c r="I17" s="9">
        <v>10</v>
      </c>
      <c r="J17" s="9">
        <v>2</v>
      </c>
      <c r="K17" s="9">
        <v>0</v>
      </c>
      <c r="L17" s="10">
        <f t="shared" si="0"/>
        <v>252.43</v>
      </c>
      <c r="M17" s="10" t="str">
        <f t="shared" si="1"/>
        <v>Nhất</v>
      </c>
    </row>
    <row r="18" spans="1:13" ht="15" x14ac:dyDescent="0.25">
      <c r="A18" s="7" t="s">
        <v>20</v>
      </c>
      <c r="B18" s="12">
        <v>107.48717948717949</v>
      </c>
      <c r="C18" s="8">
        <v>103.74358974358975</v>
      </c>
      <c r="D18" s="8">
        <v>111.67741935483872</v>
      </c>
      <c r="E18" s="8">
        <v>106.97499999999999</v>
      </c>
      <c r="F18" s="8">
        <v>10</v>
      </c>
      <c r="G18" s="8">
        <v>10</v>
      </c>
      <c r="H18" s="9">
        <v>66</v>
      </c>
      <c r="I18" s="9">
        <v>10</v>
      </c>
      <c r="J18" s="9"/>
      <c r="K18" s="9">
        <v>0</v>
      </c>
      <c r="L18" s="10">
        <f t="shared" si="0"/>
        <v>203.47</v>
      </c>
      <c r="M18" s="10">
        <f t="shared" si="1"/>
        <v>8</v>
      </c>
    </row>
  </sheetData>
  <mergeCells count="9">
    <mergeCell ref="H1:L1"/>
    <mergeCell ref="A4:M4"/>
    <mergeCell ref="A5:M5"/>
    <mergeCell ref="A7:A8"/>
    <mergeCell ref="B7:E7"/>
    <mergeCell ref="L7:L8"/>
    <mergeCell ref="M7:M8"/>
    <mergeCell ref="J7:K7"/>
    <mergeCell ref="F7:I7"/>
  </mergeCells>
  <conditionalFormatting sqref="M9:M18">
    <cfRule type="containsText" dxfId="3" priority="1" operator="containsText" text="Nhất">
      <formula>NOT(ISERROR(SEARCH("Nhất",M9)))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8FD7F-5D11-47B8-94C8-B5463671263E}">
  <dimension ref="A1:M32"/>
  <sheetViews>
    <sheetView workbookViewId="0">
      <selection activeCell="L10" sqref="L10"/>
    </sheetView>
  </sheetViews>
  <sheetFormatPr defaultRowHeight="13.8" x14ac:dyDescent="0.25"/>
  <cols>
    <col min="2" max="2" width="10.3984375" customWidth="1"/>
    <col min="3" max="3" width="9.3984375" customWidth="1"/>
    <col min="4" max="4" width="10.8984375" customWidth="1"/>
    <col min="5" max="5" width="11" customWidth="1"/>
    <col min="6" max="6" width="12.296875" customWidth="1"/>
    <col min="7" max="7" width="7.3984375" bestFit="1" customWidth="1"/>
    <col min="8" max="8" width="10" bestFit="1" customWidth="1"/>
    <col min="9" max="9" width="8.8984375" bestFit="1" customWidth="1"/>
    <col min="10" max="10" width="7.8984375" bestFit="1" customWidth="1"/>
    <col min="11" max="11" width="9.296875" bestFit="1" customWidth="1"/>
  </cols>
  <sheetData>
    <row r="1" spans="1:13" ht="15.6" x14ac:dyDescent="0.25">
      <c r="A1" s="1" t="s">
        <v>0</v>
      </c>
      <c r="B1" s="2"/>
      <c r="C1" s="2"/>
      <c r="D1" s="2"/>
      <c r="E1" s="2"/>
      <c r="F1" s="2"/>
      <c r="G1" s="2"/>
      <c r="H1" s="13" t="s">
        <v>1</v>
      </c>
      <c r="I1" s="13"/>
      <c r="J1" s="13"/>
      <c r="K1" s="13"/>
      <c r="L1" s="13"/>
      <c r="M1" s="2"/>
    </row>
    <row r="2" spans="1:13" ht="15.6" x14ac:dyDescent="0.25">
      <c r="A2" s="3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6" x14ac:dyDescent="0.25">
      <c r="A3" s="3"/>
      <c r="B3" s="2" t="s">
        <v>3</v>
      </c>
      <c r="C3" s="2"/>
      <c r="D3" s="2"/>
      <c r="E3" s="2"/>
      <c r="F3" s="2"/>
      <c r="G3" s="2"/>
      <c r="H3" s="2"/>
      <c r="I3" s="2"/>
      <c r="J3" s="2"/>
      <c r="K3" s="2"/>
      <c r="L3" s="2"/>
      <c r="M3" s="4" t="s">
        <v>4</v>
      </c>
    </row>
    <row r="4" spans="1:13" ht="15.6" x14ac:dyDescent="0.25">
      <c r="A4" s="14" t="s">
        <v>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5.6" x14ac:dyDescent="0.25">
      <c r="A5" s="14" t="s">
        <v>29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.75" customHeight="1" x14ac:dyDescent="0.25">
      <c r="A7" s="15" t="s">
        <v>6</v>
      </c>
      <c r="B7" s="16" t="s">
        <v>7</v>
      </c>
      <c r="C7" s="17"/>
      <c r="D7" s="17"/>
      <c r="E7" s="17"/>
      <c r="F7" s="20" t="s">
        <v>8</v>
      </c>
      <c r="G7" s="20"/>
      <c r="H7" s="20"/>
      <c r="I7" s="20"/>
      <c r="J7" s="21" t="s">
        <v>53</v>
      </c>
      <c r="K7" s="22"/>
      <c r="L7" s="18" t="s">
        <v>9</v>
      </c>
      <c r="M7" s="20" t="s">
        <v>10</v>
      </c>
    </row>
    <row r="8" spans="1:13" ht="39.75" customHeight="1" x14ac:dyDescent="0.25">
      <c r="A8" s="15"/>
      <c r="B8" s="6">
        <v>9</v>
      </c>
      <c r="C8" s="6">
        <v>10</v>
      </c>
      <c r="D8" s="6">
        <v>11</v>
      </c>
      <c r="E8" s="6">
        <v>12</v>
      </c>
      <c r="F8" s="6" t="s">
        <v>52</v>
      </c>
      <c r="G8" s="6" t="s">
        <v>56</v>
      </c>
      <c r="H8" s="5" t="s">
        <v>49</v>
      </c>
      <c r="I8" s="5" t="s">
        <v>50</v>
      </c>
      <c r="J8" s="5" t="s">
        <v>54</v>
      </c>
      <c r="K8" s="5" t="s">
        <v>55</v>
      </c>
      <c r="L8" s="19"/>
      <c r="M8" s="20"/>
    </row>
    <row r="9" spans="1:13" ht="15" x14ac:dyDescent="0.25">
      <c r="A9" s="7" t="s">
        <v>22</v>
      </c>
      <c r="B9" s="8">
        <v>112</v>
      </c>
      <c r="C9" s="8">
        <v>109</v>
      </c>
      <c r="D9" s="8">
        <v>114</v>
      </c>
      <c r="E9" s="8">
        <v>113.23076923076923</v>
      </c>
      <c r="F9" s="8">
        <v>10</v>
      </c>
      <c r="G9" s="8">
        <v>10</v>
      </c>
      <c r="H9" s="9">
        <v>36</v>
      </c>
      <c r="I9" s="9">
        <v>10.050000000000001</v>
      </c>
      <c r="J9" s="9">
        <v>4</v>
      </c>
      <c r="K9" s="9">
        <v>0</v>
      </c>
      <c r="L9" s="10">
        <f>ROUND((SUM(B9:E9)/COUNT($B$8:$E$8))+F15+G9+H9+I9+J9+K9,2)</f>
        <v>182.16</v>
      </c>
      <c r="M9" s="10" t="str">
        <f>IF(RANK(L9,$L$9:$L$15,0)=1,"Nhất",RANK(L9,$L$9:$L$15,0))</f>
        <v>Nhất</v>
      </c>
    </row>
    <row r="10" spans="1:13" ht="15" x14ac:dyDescent="0.25">
      <c r="A10" s="7" t="s">
        <v>23</v>
      </c>
      <c r="B10" s="8">
        <v>109</v>
      </c>
      <c r="C10" s="8">
        <v>109.5</v>
      </c>
      <c r="D10" s="8">
        <v>112</v>
      </c>
      <c r="E10" s="8">
        <v>108.48717948717949</v>
      </c>
      <c r="F10" s="8">
        <v>10</v>
      </c>
      <c r="G10" s="8">
        <v>10</v>
      </c>
      <c r="H10" s="9">
        <v>20</v>
      </c>
      <c r="I10" s="9">
        <v>10</v>
      </c>
      <c r="J10" s="9">
        <v>0</v>
      </c>
      <c r="K10" s="9">
        <v>0</v>
      </c>
      <c r="L10" s="10">
        <f t="shared" ref="L10:L14" si="0">ROUND((SUM(B10:E10)/COUNT($B$8:$E$8))+F10+G10+H10+I10+J10+K10,2)</f>
        <v>159.75</v>
      </c>
      <c r="M10" s="10">
        <f t="shared" ref="M10:M15" si="1">IF(RANK(L10,$L$9:$L$15,0)=1,"Nhất",RANK(L10,$L$9:$L$15,0))</f>
        <v>3</v>
      </c>
    </row>
    <row r="11" spans="1:13" ht="15" x14ac:dyDescent="0.25">
      <c r="A11" s="7" t="s">
        <v>24</v>
      </c>
      <c r="B11" s="8">
        <v>114</v>
      </c>
      <c r="C11" s="8">
        <v>109.17948717948718</v>
      </c>
      <c r="D11" s="8">
        <v>109.65714285714286</v>
      </c>
      <c r="E11" s="8">
        <v>106</v>
      </c>
      <c r="F11" s="8">
        <v>10</v>
      </c>
      <c r="G11" s="8">
        <v>10</v>
      </c>
      <c r="H11" s="11">
        <v>0</v>
      </c>
      <c r="I11" s="9">
        <v>12</v>
      </c>
      <c r="J11" s="9">
        <v>0</v>
      </c>
      <c r="K11" s="9">
        <v>0</v>
      </c>
      <c r="L11" s="10">
        <f t="shared" si="0"/>
        <v>141.71</v>
      </c>
      <c r="M11" s="10">
        <f t="shared" si="1"/>
        <v>4</v>
      </c>
    </row>
    <row r="12" spans="1:13" ht="15" x14ac:dyDescent="0.25">
      <c r="A12" s="7" t="s">
        <v>25</v>
      </c>
      <c r="B12" s="8">
        <v>109.48717948717949</v>
      </c>
      <c r="C12" s="8">
        <v>109.15789473684211</v>
      </c>
      <c r="D12" s="8">
        <v>106</v>
      </c>
      <c r="E12" s="8">
        <v>101.23076923076923</v>
      </c>
      <c r="F12" s="8">
        <v>10</v>
      </c>
      <c r="G12" s="8">
        <v>10.050000000000001</v>
      </c>
      <c r="H12" s="9">
        <v>34</v>
      </c>
      <c r="I12" s="9">
        <v>10.050000000000001</v>
      </c>
      <c r="J12" s="9">
        <v>2</v>
      </c>
      <c r="K12" s="9">
        <v>0</v>
      </c>
      <c r="L12" s="10">
        <f t="shared" si="0"/>
        <v>172.57</v>
      </c>
      <c r="M12" s="10">
        <f t="shared" si="1"/>
        <v>2</v>
      </c>
    </row>
    <row r="13" spans="1:13" ht="15" x14ac:dyDescent="0.25">
      <c r="A13" s="7" t="s">
        <v>26</v>
      </c>
      <c r="B13" s="8">
        <v>88.73684210526315</v>
      </c>
      <c r="C13" s="8">
        <v>110.48717948717949</v>
      </c>
      <c r="D13" s="8">
        <v>103.2</v>
      </c>
      <c r="E13" s="8">
        <v>103</v>
      </c>
      <c r="F13" s="8">
        <v>10</v>
      </c>
      <c r="G13" s="8">
        <v>10</v>
      </c>
      <c r="H13" s="9">
        <v>0</v>
      </c>
      <c r="I13" s="9">
        <v>10.050000000000001</v>
      </c>
      <c r="J13" s="9">
        <v>0</v>
      </c>
      <c r="K13" s="9">
        <v>0</v>
      </c>
      <c r="L13" s="10">
        <f t="shared" si="0"/>
        <v>131.41</v>
      </c>
      <c r="M13" s="10">
        <f t="shared" si="1"/>
        <v>7</v>
      </c>
    </row>
    <row r="14" spans="1:13" ht="15" x14ac:dyDescent="0.25">
      <c r="A14" s="7" t="s">
        <v>27</v>
      </c>
      <c r="B14" s="8">
        <v>112.93421052631578</v>
      </c>
      <c r="C14" s="8">
        <v>98.21052631578948</v>
      </c>
      <c r="D14" s="8">
        <v>108</v>
      </c>
      <c r="E14" s="8">
        <v>101</v>
      </c>
      <c r="F14" s="8">
        <v>10</v>
      </c>
      <c r="G14" s="8">
        <v>10</v>
      </c>
      <c r="H14" s="9">
        <v>0</v>
      </c>
      <c r="I14" s="9">
        <v>10.050000000000001</v>
      </c>
      <c r="J14" s="9">
        <v>0</v>
      </c>
      <c r="K14" s="9">
        <v>0</v>
      </c>
      <c r="L14" s="10">
        <f t="shared" si="0"/>
        <v>135.09</v>
      </c>
      <c r="M14" s="10">
        <f t="shared" si="1"/>
        <v>6</v>
      </c>
    </row>
    <row r="15" spans="1:13" ht="15" x14ac:dyDescent="0.25">
      <c r="A15" s="7" t="s">
        <v>28</v>
      </c>
      <c r="B15" s="8">
        <v>111.94871794871796</v>
      </c>
      <c r="C15" s="8">
        <v>109.38461538461539</v>
      </c>
      <c r="D15" s="8">
        <v>106.79411764705883</v>
      </c>
      <c r="E15" s="8">
        <v>109.34210526315789</v>
      </c>
      <c r="F15" s="8">
        <v>10.050000000000001</v>
      </c>
      <c r="G15" s="8">
        <v>10.050000000000001</v>
      </c>
      <c r="H15" s="9">
        <v>0</v>
      </c>
      <c r="I15" s="9">
        <v>10.050000000000001</v>
      </c>
      <c r="J15" s="9">
        <v>0</v>
      </c>
      <c r="K15" s="9">
        <v>0</v>
      </c>
      <c r="L15" s="10">
        <f>ROUND((SUM(B15:E15)/COUNT($B$8:$E$8))+F15+G15+H15+I15+J15+K15,2)</f>
        <v>139.52000000000001</v>
      </c>
      <c r="M15" s="10">
        <f t="shared" si="1"/>
        <v>5</v>
      </c>
    </row>
    <row r="32" spans="3:3" ht="15" x14ac:dyDescent="0.25">
      <c r="C32" s="9"/>
    </row>
  </sheetData>
  <mergeCells count="9">
    <mergeCell ref="H1:L1"/>
    <mergeCell ref="A4:M4"/>
    <mergeCell ref="A5:M5"/>
    <mergeCell ref="A7:A8"/>
    <mergeCell ref="B7:E7"/>
    <mergeCell ref="L7:L8"/>
    <mergeCell ref="M7:M8"/>
    <mergeCell ref="J7:K7"/>
    <mergeCell ref="F7:I7"/>
  </mergeCells>
  <conditionalFormatting sqref="M9:M15">
    <cfRule type="containsText" dxfId="2" priority="1" operator="containsText" text="Nhất">
      <formula>NOT(ISERROR(SEARCH("Nhất",M9)))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F18E1-7D9D-4489-856A-38A3A597C093}">
  <dimension ref="A1:M19"/>
  <sheetViews>
    <sheetView tabSelected="1" workbookViewId="0">
      <selection activeCell="N7" sqref="N7"/>
    </sheetView>
  </sheetViews>
  <sheetFormatPr defaultRowHeight="13.8" x14ac:dyDescent="0.25"/>
  <cols>
    <col min="2" max="2" width="11.3984375" customWidth="1"/>
    <col min="3" max="4" width="10.8984375" customWidth="1"/>
    <col min="5" max="5" width="9.59765625" customWidth="1"/>
    <col min="6" max="6" width="10.3984375" bestFit="1" customWidth="1"/>
    <col min="7" max="7" width="9.8984375" bestFit="1" customWidth="1"/>
    <col min="8" max="8" width="10" bestFit="1" customWidth="1"/>
    <col min="10" max="10" width="7.8984375" bestFit="1" customWidth="1"/>
  </cols>
  <sheetData>
    <row r="1" spans="1:13" ht="15.6" x14ac:dyDescent="0.25">
      <c r="A1" s="1" t="s">
        <v>0</v>
      </c>
      <c r="B1" s="2"/>
      <c r="C1" s="2"/>
      <c r="D1" s="2"/>
      <c r="E1" s="2"/>
      <c r="F1" s="2"/>
      <c r="G1" s="2"/>
      <c r="H1" s="13" t="s">
        <v>1</v>
      </c>
      <c r="I1" s="13"/>
      <c r="J1" s="13"/>
      <c r="K1" s="13"/>
      <c r="L1" s="13"/>
      <c r="M1" s="2"/>
    </row>
    <row r="2" spans="1:13" ht="15.6" x14ac:dyDescent="0.25">
      <c r="A2" s="3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6" x14ac:dyDescent="0.25">
      <c r="A3" s="3"/>
      <c r="B3" s="2" t="s">
        <v>3</v>
      </c>
      <c r="C3" s="2"/>
      <c r="D3" s="2"/>
      <c r="E3" s="2"/>
      <c r="F3" s="2"/>
      <c r="G3" s="2"/>
      <c r="H3" s="2"/>
      <c r="I3" s="2"/>
      <c r="J3" s="2"/>
      <c r="K3" s="2"/>
      <c r="L3" s="2"/>
      <c r="M3" s="4" t="s">
        <v>4</v>
      </c>
    </row>
    <row r="4" spans="1:13" ht="15.6" x14ac:dyDescent="0.25">
      <c r="A4" s="14" t="s">
        <v>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5.6" x14ac:dyDescent="0.25">
      <c r="A5" s="14" t="s">
        <v>39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.6" x14ac:dyDescent="0.25">
      <c r="A7" s="15" t="s">
        <v>6</v>
      </c>
      <c r="B7" s="16" t="s">
        <v>7</v>
      </c>
      <c r="C7" s="17"/>
      <c r="D7" s="17"/>
      <c r="E7" s="17"/>
      <c r="F7" s="20" t="s">
        <v>8</v>
      </c>
      <c r="G7" s="20"/>
      <c r="H7" s="20"/>
      <c r="I7" s="20"/>
      <c r="J7" s="21" t="s">
        <v>53</v>
      </c>
      <c r="K7" s="22"/>
      <c r="L7" s="18" t="s">
        <v>9</v>
      </c>
      <c r="M7" s="20" t="s">
        <v>10</v>
      </c>
    </row>
    <row r="8" spans="1:13" ht="38.25" customHeight="1" x14ac:dyDescent="0.25">
      <c r="A8" s="15"/>
      <c r="B8" s="6">
        <v>9</v>
      </c>
      <c r="C8" s="6">
        <v>10</v>
      </c>
      <c r="D8" s="6">
        <v>11</v>
      </c>
      <c r="E8" s="6">
        <v>12</v>
      </c>
      <c r="F8" s="6" t="s">
        <v>52</v>
      </c>
      <c r="G8" s="6" t="s">
        <v>51</v>
      </c>
      <c r="H8" s="5" t="s">
        <v>49</v>
      </c>
      <c r="I8" s="5" t="s">
        <v>50</v>
      </c>
      <c r="J8" s="5" t="s">
        <v>54</v>
      </c>
      <c r="K8" s="5" t="s">
        <v>55</v>
      </c>
      <c r="L8" s="19"/>
      <c r="M8" s="20"/>
    </row>
    <row r="9" spans="1:13" ht="15" x14ac:dyDescent="0.25">
      <c r="A9" s="7" t="s">
        <v>30</v>
      </c>
      <c r="B9" s="8">
        <v>114</v>
      </c>
      <c r="C9" s="8">
        <v>110.25</v>
      </c>
      <c r="D9" s="8">
        <v>114</v>
      </c>
      <c r="E9" s="8">
        <v>104</v>
      </c>
      <c r="F9" s="8">
        <v>11</v>
      </c>
      <c r="G9" s="8">
        <v>10</v>
      </c>
      <c r="H9" s="9">
        <v>108</v>
      </c>
      <c r="I9" s="9">
        <v>10</v>
      </c>
      <c r="J9" s="9">
        <v>0</v>
      </c>
      <c r="K9" s="9">
        <v>1</v>
      </c>
      <c r="L9" s="10">
        <f>ROUND((SUM(B9:E9)/COUNT($B$8:$E$8))+F9+G9+H9+I9,2)</f>
        <v>249.56</v>
      </c>
      <c r="M9" s="10" t="str">
        <f>IF(RANK(L9,$L$9:$L$17,0)=1,"Nhất",RANK(L9,$L$9:$L$17,0))</f>
        <v>Nhất</v>
      </c>
    </row>
    <row r="10" spans="1:13" ht="15" x14ac:dyDescent="0.25">
      <c r="A10" s="7" t="s">
        <v>31</v>
      </c>
      <c r="B10" s="8">
        <v>113</v>
      </c>
      <c r="C10" s="8">
        <v>113.25</v>
      </c>
      <c r="D10" s="8">
        <v>114</v>
      </c>
      <c r="E10" s="8">
        <v>114</v>
      </c>
      <c r="F10" s="8">
        <v>10.050000000000001</v>
      </c>
      <c r="G10" s="8">
        <v>10</v>
      </c>
      <c r="H10" s="9">
        <v>77</v>
      </c>
      <c r="I10" s="9">
        <v>10</v>
      </c>
      <c r="J10" s="9">
        <v>2</v>
      </c>
      <c r="K10" s="9">
        <v>0</v>
      </c>
      <c r="L10" s="10">
        <f t="shared" ref="L10:L17" si="0">ROUND((SUM(B10:E10)/COUNT($B$8:$E$8))+F10+G10+H10+I10,2)</f>
        <v>220.61</v>
      </c>
      <c r="M10" s="10">
        <f t="shared" ref="M10:M17" si="1">IF(RANK(L10,$L$9:$L$17,0)=1,"Nhất",RANK(L10,$L$9:$L$17,0))</f>
        <v>5</v>
      </c>
    </row>
    <row r="11" spans="1:13" ht="15" x14ac:dyDescent="0.25">
      <c r="A11" s="7" t="s">
        <v>32</v>
      </c>
      <c r="B11" s="8">
        <v>109.73684210526315</v>
      </c>
      <c r="C11" s="8">
        <v>112.47368421052632</v>
      </c>
      <c r="D11" s="8">
        <v>113</v>
      </c>
      <c r="E11" s="8">
        <v>109.94736842105263</v>
      </c>
      <c r="F11" s="8">
        <v>10</v>
      </c>
      <c r="G11" s="8">
        <v>11</v>
      </c>
      <c r="H11" s="9">
        <v>0</v>
      </c>
      <c r="I11" s="9">
        <v>10</v>
      </c>
      <c r="J11" s="9">
        <v>0</v>
      </c>
      <c r="K11" s="9">
        <v>0.5</v>
      </c>
      <c r="L11" s="10">
        <f t="shared" si="0"/>
        <v>142.29</v>
      </c>
      <c r="M11" s="10">
        <f t="shared" si="1"/>
        <v>9</v>
      </c>
    </row>
    <row r="12" spans="1:13" ht="15" x14ac:dyDescent="0.25">
      <c r="A12" s="7" t="s">
        <v>33</v>
      </c>
      <c r="B12" s="8">
        <v>111</v>
      </c>
      <c r="C12" s="8">
        <v>110.94736842105263</v>
      </c>
      <c r="D12" s="8">
        <v>114</v>
      </c>
      <c r="E12" s="8">
        <v>114</v>
      </c>
      <c r="F12" s="8">
        <v>10</v>
      </c>
      <c r="G12" s="8">
        <v>10</v>
      </c>
      <c r="H12" s="9">
        <v>82</v>
      </c>
      <c r="I12" s="9">
        <v>10</v>
      </c>
      <c r="J12" s="9">
        <v>0</v>
      </c>
      <c r="K12" s="9">
        <v>0</v>
      </c>
      <c r="L12" s="10">
        <f t="shared" si="0"/>
        <v>224.49</v>
      </c>
      <c r="M12" s="10">
        <f t="shared" si="1"/>
        <v>4</v>
      </c>
    </row>
    <row r="13" spans="1:13" ht="15" x14ac:dyDescent="0.25">
      <c r="A13" s="7" t="s">
        <v>34</v>
      </c>
      <c r="B13" s="8">
        <v>101</v>
      </c>
      <c r="C13" s="8">
        <v>62.717948717948715</v>
      </c>
      <c r="D13" s="8">
        <v>112.96774193548387</v>
      </c>
      <c r="E13" s="8">
        <v>107</v>
      </c>
      <c r="F13" s="8">
        <v>10</v>
      </c>
      <c r="G13" s="8">
        <v>10</v>
      </c>
      <c r="H13" s="9">
        <v>88</v>
      </c>
      <c r="I13" s="9">
        <v>10</v>
      </c>
      <c r="J13" s="9">
        <v>0</v>
      </c>
      <c r="K13" s="9">
        <v>0</v>
      </c>
      <c r="L13" s="10">
        <f t="shared" si="0"/>
        <v>213.92</v>
      </c>
      <c r="M13" s="10">
        <f t="shared" si="1"/>
        <v>6</v>
      </c>
    </row>
    <row r="14" spans="1:13" ht="15" x14ac:dyDescent="0.25">
      <c r="A14" s="7" t="s">
        <v>35</v>
      </c>
      <c r="B14" s="8">
        <v>112</v>
      </c>
      <c r="C14" s="8">
        <v>102.74358974358975</v>
      </c>
      <c r="D14" s="8">
        <v>107</v>
      </c>
      <c r="E14" s="8">
        <v>112</v>
      </c>
      <c r="F14" s="8">
        <v>10</v>
      </c>
      <c r="G14" s="8">
        <v>10</v>
      </c>
      <c r="H14" s="9">
        <v>33</v>
      </c>
      <c r="I14" s="9">
        <v>10</v>
      </c>
      <c r="J14" s="9">
        <v>0</v>
      </c>
      <c r="K14" s="9">
        <v>0</v>
      </c>
      <c r="L14" s="10">
        <f t="shared" si="0"/>
        <v>171.44</v>
      </c>
      <c r="M14" s="10">
        <f t="shared" si="1"/>
        <v>8</v>
      </c>
    </row>
    <row r="15" spans="1:13" ht="15" x14ac:dyDescent="0.25">
      <c r="A15" s="7" t="s">
        <v>36</v>
      </c>
      <c r="B15" s="8">
        <v>114</v>
      </c>
      <c r="C15" s="8">
        <v>112.74358974358975</v>
      </c>
      <c r="D15" s="8">
        <v>114</v>
      </c>
      <c r="E15" s="8">
        <v>107</v>
      </c>
      <c r="F15" s="8">
        <v>10</v>
      </c>
      <c r="G15" s="8">
        <v>10</v>
      </c>
      <c r="H15" s="9">
        <v>99</v>
      </c>
      <c r="I15" s="9">
        <v>10</v>
      </c>
      <c r="J15" s="9">
        <v>4</v>
      </c>
      <c r="K15" s="9">
        <v>0</v>
      </c>
      <c r="L15" s="10">
        <f t="shared" si="0"/>
        <v>240.94</v>
      </c>
      <c r="M15" s="10">
        <f t="shared" si="1"/>
        <v>3</v>
      </c>
    </row>
    <row r="16" spans="1:13" ht="15" x14ac:dyDescent="0.25">
      <c r="A16" s="7" t="s">
        <v>37</v>
      </c>
      <c r="B16" s="8">
        <v>114</v>
      </c>
      <c r="C16" s="8">
        <v>106</v>
      </c>
      <c r="D16" s="8">
        <v>112</v>
      </c>
      <c r="E16" s="8">
        <v>110.63157894736842</v>
      </c>
      <c r="F16" s="8">
        <v>10</v>
      </c>
      <c r="G16" s="8">
        <v>10</v>
      </c>
      <c r="H16" s="9">
        <v>104</v>
      </c>
      <c r="I16" s="9">
        <v>10.050000000000001</v>
      </c>
      <c r="J16" s="9">
        <v>2</v>
      </c>
      <c r="K16" s="9">
        <v>0</v>
      </c>
      <c r="L16" s="10">
        <f t="shared" si="0"/>
        <v>244.71</v>
      </c>
      <c r="M16" s="10">
        <f t="shared" si="1"/>
        <v>2</v>
      </c>
    </row>
    <row r="17" spans="1:13" ht="15" x14ac:dyDescent="0.25">
      <c r="A17" s="7" t="s">
        <v>38</v>
      </c>
      <c r="B17" s="8">
        <v>111</v>
      </c>
      <c r="C17" s="8">
        <v>107.73684210526315</v>
      </c>
      <c r="D17" s="8">
        <v>90</v>
      </c>
      <c r="E17" s="8">
        <v>109.97368421052632</v>
      </c>
      <c r="F17" s="8">
        <v>10</v>
      </c>
      <c r="G17" s="8">
        <v>10</v>
      </c>
      <c r="H17" s="9">
        <v>72</v>
      </c>
      <c r="I17" s="9">
        <v>11</v>
      </c>
      <c r="J17" s="9">
        <v>4</v>
      </c>
      <c r="K17" s="9">
        <v>2</v>
      </c>
      <c r="L17" s="10">
        <f t="shared" si="0"/>
        <v>207.68</v>
      </c>
      <c r="M17" s="10">
        <f t="shared" si="1"/>
        <v>7</v>
      </c>
    </row>
    <row r="18" spans="1:13" ht="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mergeCells count="9">
    <mergeCell ref="H1:L1"/>
    <mergeCell ref="A4:M4"/>
    <mergeCell ref="A5:M5"/>
    <mergeCell ref="A7:A8"/>
    <mergeCell ref="B7:E7"/>
    <mergeCell ref="L7:L8"/>
    <mergeCell ref="M7:M8"/>
    <mergeCell ref="F7:I7"/>
    <mergeCell ref="J7:K7"/>
  </mergeCells>
  <conditionalFormatting sqref="M9:M17">
    <cfRule type="containsText" dxfId="1" priority="1" operator="containsText" text="Nhất">
      <formula>NOT(ISERROR(SEARCH("Nhất",M9)))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E1A0C-F794-4649-9764-B4ED51898791}">
  <dimension ref="A1:M15"/>
  <sheetViews>
    <sheetView topLeftCell="A3" workbookViewId="0">
      <selection activeCell="J12" sqref="J12"/>
    </sheetView>
  </sheetViews>
  <sheetFormatPr defaultRowHeight="13.8" x14ac:dyDescent="0.25"/>
  <cols>
    <col min="2" max="2" width="10.59765625" customWidth="1"/>
    <col min="3" max="3" width="9.3984375" customWidth="1"/>
    <col min="4" max="5" width="10.3984375" customWidth="1"/>
    <col min="6" max="6" width="10.3984375" bestFit="1" customWidth="1"/>
    <col min="7" max="7" width="9.8984375" bestFit="1" customWidth="1"/>
    <col min="8" max="8" width="10" bestFit="1" customWidth="1"/>
    <col min="9" max="9" width="8.69921875" customWidth="1"/>
    <col min="10" max="10" width="7.8984375" bestFit="1" customWidth="1"/>
    <col min="11" max="11" width="9.296875" bestFit="1" customWidth="1"/>
  </cols>
  <sheetData>
    <row r="1" spans="1:13" ht="15.6" x14ac:dyDescent="0.25">
      <c r="A1" s="3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6" x14ac:dyDescent="0.25">
      <c r="A2" s="3"/>
      <c r="B2" s="2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  <c r="M2" s="4" t="s">
        <v>4</v>
      </c>
    </row>
    <row r="3" spans="1:13" ht="15.6" x14ac:dyDescent="0.25">
      <c r="A3" s="14" t="s">
        <v>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5.6" x14ac:dyDescent="0.25">
      <c r="A4" s="14" t="s">
        <v>48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.75" customHeight="1" x14ac:dyDescent="0.25">
      <c r="A6" s="15" t="s">
        <v>6</v>
      </c>
      <c r="B6" s="23" t="s">
        <v>7</v>
      </c>
      <c r="C6" s="24"/>
      <c r="D6" s="24"/>
      <c r="E6" s="25"/>
      <c r="F6" s="21" t="s">
        <v>8</v>
      </c>
      <c r="G6" s="21"/>
      <c r="H6" s="21"/>
      <c r="I6" s="22"/>
      <c r="J6" s="26" t="s">
        <v>53</v>
      </c>
      <c r="K6" s="27"/>
      <c r="L6" s="18" t="s">
        <v>9</v>
      </c>
      <c r="M6" s="20" t="s">
        <v>10</v>
      </c>
    </row>
    <row r="7" spans="1:13" ht="41.25" customHeight="1" x14ac:dyDescent="0.25">
      <c r="A7" s="15"/>
      <c r="B7" s="6">
        <v>9</v>
      </c>
      <c r="C7" s="6">
        <v>10</v>
      </c>
      <c r="D7" s="6">
        <v>11</v>
      </c>
      <c r="E7" s="6">
        <v>12</v>
      </c>
      <c r="F7" s="6" t="s">
        <v>52</v>
      </c>
      <c r="G7" s="6" t="s">
        <v>51</v>
      </c>
      <c r="H7" s="5" t="s">
        <v>49</v>
      </c>
      <c r="I7" s="5" t="s">
        <v>50</v>
      </c>
      <c r="J7" s="5" t="s">
        <v>54</v>
      </c>
      <c r="K7" s="5" t="s">
        <v>55</v>
      </c>
      <c r="L7" s="19"/>
      <c r="M7" s="20"/>
    </row>
    <row r="8" spans="1:13" ht="15" x14ac:dyDescent="0.25">
      <c r="A8" s="7" t="s">
        <v>40</v>
      </c>
      <c r="B8" s="8">
        <v>107.48717948717949</v>
      </c>
      <c r="C8" s="8">
        <v>113.5</v>
      </c>
      <c r="D8" s="8">
        <v>105</v>
      </c>
      <c r="E8" s="8">
        <v>113</v>
      </c>
      <c r="F8" s="8">
        <v>10</v>
      </c>
      <c r="G8" s="8">
        <v>10</v>
      </c>
      <c r="H8" s="9">
        <v>103</v>
      </c>
      <c r="I8" s="9">
        <v>10</v>
      </c>
      <c r="J8" s="9">
        <v>0</v>
      </c>
      <c r="K8" s="9">
        <v>0.5</v>
      </c>
      <c r="L8" s="10">
        <f>ROUND((SUM(B8:E8)/COUNT($B$8:$E$8))+F8+G8+H8+I8+J8+K8,2)</f>
        <v>243.25</v>
      </c>
      <c r="M8" s="10">
        <f>IF(RANK(L8,$L$8:$L$15,0)=1,"Nhất",RANK(L8,$L$8:$L$15,0))</f>
        <v>3</v>
      </c>
    </row>
    <row r="9" spans="1:13" ht="15" x14ac:dyDescent="0.25">
      <c r="A9" s="7" t="s">
        <v>41</v>
      </c>
      <c r="B9" s="8">
        <v>112</v>
      </c>
      <c r="C9" s="8">
        <v>114</v>
      </c>
      <c r="D9" s="8">
        <v>113</v>
      </c>
      <c r="E9" s="8">
        <v>114</v>
      </c>
      <c r="F9" s="8">
        <v>10</v>
      </c>
      <c r="G9" s="8">
        <v>10</v>
      </c>
      <c r="H9" s="9">
        <v>99</v>
      </c>
      <c r="I9" s="9">
        <v>10</v>
      </c>
      <c r="J9" s="9">
        <v>0</v>
      </c>
      <c r="K9" s="9">
        <v>0</v>
      </c>
      <c r="L9" s="10">
        <f t="shared" ref="L9:L15" si="0">ROUND((SUM(B9:E9)/COUNT($B$8:$E$8))+F9+G9+H9+I9+J9+K9,2)</f>
        <v>242.25</v>
      </c>
      <c r="M9" s="10">
        <f t="shared" ref="M9:M15" si="1">IF(RANK(L9,$L$8:$L$15,0)=1,"Nhất",RANK(L9,$L$8:$L$15,0))</f>
        <v>5</v>
      </c>
    </row>
    <row r="10" spans="1:13" ht="15" x14ac:dyDescent="0.25">
      <c r="A10" s="7" t="s">
        <v>42</v>
      </c>
      <c r="B10" s="8">
        <v>113</v>
      </c>
      <c r="C10" s="8">
        <v>109.47368421052632</v>
      </c>
      <c r="D10" s="8">
        <v>110</v>
      </c>
      <c r="E10" s="8">
        <v>113</v>
      </c>
      <c r="F10" s="8">
        <v>10</v>
      </c>
      <c r="G10" s="8">
        <v>10</v>
      </c>
      <c r="H10" s="9">
        <v>101</v>
      </c>
      <c r="I10" s="9">
        <v>10</v>
      </c>
      <c r="J10" s="9">
        <v>0</v>
      </c>
      <c r="K10" s="9">
        <v>0</v>
      </c>
      <c r="L10" s="10">
        <f t="shared" si="0"/>
        <v>242.37</v>
      </c>
      <c r="M10" s="10">
        <f t="shared" si="1"/>
        <v>4</v>
      </c>
    </row>
    <row r="11" spans="1:13" ht="15" x14ac:dyDescent="0.25">
      <c r="A11" s="7" t="s">
        <v>43</v>
      </c>
      <c r="B11" s="8">
        <v>107</v>
      </c>
      <c r="C11" s="8">
        <v>98.15789473684211</v>
      </c>
      <c r="D11" s="8">
        <v>103.32258064516128</v>
      </c>
      <c r="E11" s="8">
        <v>89</v>
      </c>
      <c r="F11" s="8">
        <v>10.050000000000001</v>
      </c>
      <c r="G11" s="8">
        <v>10</v>
      </c>
      <c r="H11" s="9">
        <v>80</v>
      </c>
      <c r="I11" s="9">
        <v>10</v>
      </c>
      <c r="J11" s="9">
        <v>0</v>
      </c>
      <c r="K11" s="9">
        <v>0</v>
      </c>
      <c r="L11" s="10">
        <f t="shared" si="0"/>
        <v>209.42</v>
      </c>
      <c r="M11" s="10">
        <f t="shared" si="1"/>
        <v>7</v>
      </c>
    </row>
    <row r="12" spans="1:13" ht="15" x14ac:dyDescent="0.25">
      <c r="A12" s="7" t="s">
        <v>44</v>
      </c>
      <c r="B12" s="8">
        <v>110</v>
      </c>
      <c r="C12" s="8">
        <v>103.18918918918919</v>
      </c>
      <c r="D12" s="8">
        <v>111.33333333333334</v>
      </c>
      <c r="E12" s="8">
        <v>108</v>
      </c>
      <c r="F12" s="8">
        <v>10</v>
      </c>
      <c r="G12" s="8">
        <v>12</v>
      </c>
      <c r="H12" s="9">
        <v>95</v>
      </c>
      <c r="I12" s="9">
        <v>12</v>
      </c>
      <c r="J12" s="9">
        <v>8</v>
      </c>
      <c r="K12" s="9">
        <v>0.5</v>
      </c>
      <c r="L12" s="10">
        <f t="shared" si="0"/>
        <v>245.63</v>
      </c>
      <c r="M12" s="10" t="str">
        <f t="shared" si="1"/>
        <v>Nhất</v>
      </c>
    </row>
    <row r="13" spans="1:13" ht="15" x14ac:dyDescent="0.25">
      <c r="A13" s="7" t="s">
        <v>45</v>
      </c>
      <c r="B13" s="8">
        <v>111</v>
      </c>
      <c r="C13" s="8">
        <v>103.73684210526315</v>
      </c>
      <c r="D13" s="8">
        <v>110</v>
      </c>
      <c r="E13" s="8">
        <v>97</v>
      </c>
      <c r="F13" s="8">
        <v>12</v>
      </c>
      <c r="G13" s="8">
        <v>10</v>
      </c>
      <c r="H13" s="9">
        <v>63</v>
      </c>
      <c r="I13" s="9">
        <v>10</v>
      </c>
      <c r="J13" s="9">
        <v>0</v>
      </c>
      <c r="K13" s="9">
        <v>0</v>
      </c>
      <c r="L13" s="10">
        <f t="shared" si="0"/>
        <v>200.43</v>
      </c>
      <c r="M13" s="10">
        <f t="shared" si="1"/>
        <v>8</v>
      </c>
    </row>
    <row r="14" spans="1:13" ht="15" x14ac:dyDescent="0.25">
      <c r="A14" s="7" t="s">
        <v>46</v>
      </c>
      <c r="B14" s="8">
        <v>114</v>
      </c>
      <c r="C14" s="8">
        <v>113.47368421052632</v>
      </c>
      <c r="D14" s="8">
        <v>113</v>
      </c>
      <c r="E14" s="8">
        <v>113</v>
      </c>
      <c r="F14" s="8">
        <v>10.050000000000001</v>
      </c>
      <c r="G14" s="8">
        <v>10.050000000000001</v>
      </c>
      <c r="H14" s="9">
        <v>100</v>
      </c>
      <c r="I14" s="9">
        <v>11</v>
      </c>
      <c r="J14" s="9">
        <v>0</v>
      </c>
      <c r="K14" s="9">
        <v>0.5</v>
      </c>
      <c r="L14" s="10">
        <f t="shared" si="0"/>
        <v>244.97</v>
      </c>
      <c r="M14" s="10">
        <f t="shared" si="1"/>
        <v>2</v>
      </c>
    </row>
    <row r="15" spans="1:13" ht="15" x14ac:dyDescent="0.25">
      <c r="A15" s="7" t="s">
        <v>47</v>
      </c>
      <c r="B15" s="8">
        <v>114</v>
      </c>
      <c r="C15" s="8">
        <v>111.29729729729729</v>
      </c>
      <c r="D15" s="8">
        <v>107</v>
      </c>
      <c r="E15" s="8">
        <v>113</v>
      </c>
      <c r="F15" s="8">
        <v>10</v>
      </c>
      <c r="G15" s="8">
        <v>10</v>
      </c>
      <c r="H15" s="9">
        <v>95</v>
      </c>
      <c r="I15" s="9">
        <v>10</v>
      </c>
      <c r="J15" s="9">
        <v>0</v>
      </c>
      <c r="K15" s="9">
        <v>0</v>
      </c>
      <c r="L15" s="10">
        <f t="shared" si="0"/>
        <v>236.32</v>
      </c>
      <c r="M15" s="10">
        <f t="shared" si="1"/>
        <v>6</v>
      </c>
    </row>
  </sheetData>
  <mergeCells count="8">
    <mergeCell ref="A3:M3"/>
    <mergeCell ref="A4:M4"/>
    <mergeCell ref="A6:A7"/>
    <mergeCell ref="B6:E6"/>
    <mergeCell ref="L6:L7"/>
    <mergeCell ref="M6:M7"/>
    <mergeCell ref="F6:I6"/>
    <mergeCell ref="J6:K6"/>
  </mergeCells>
  <conditionalFormatting sqref="M8:M15">
    <cfRule type="containsText" dxfId="0" priority="1" operator="containsText" text="Nhất">
      <formula>NOT(ISERROR(SEARCH("Nhất",M8)))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ThaoTran</dc:creator>
  <cp:lastModifiedBy>ThaoTran</cp:lastModifiedBy>
  <dcterms:created xsi:type="dcterms:W3CDTF">2022-11-21T10:31:47Z</dcterms:created>
  <dcterms:modified xsi:type="dcterms:W3CDTF">2022-11-28T10:06:00Z</dcterms:modified>
</cp:coreProperties>
</file>